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T2\Ref28\Allgemein\28 Weiterbildung\Weiterbildungsoffensive\Unterlagen zu Anträgen\Förderantrag\Anlagen FA\"/>
    </mc:Choice>
  </mc:AlternateContent>
  <bookViews>
    <workbookView xWindow="120" yWindow="45" windowWidth="24915" windowHeight="11565"/>
  </bookViews>
  <sheets>
    <sheet name="Personalkostenberechnung" sheetId="1" r:id="rId1"/>
    <sheet name="Beispielberechnung" sheetId="6" r:id="rId2"/>
  </sheets>
  <calcPr calcId="162913"/>
</workbook>
</file>

<file path=xl/calcChain.xml><?xml version="1.0" encoding="utf-8"?>
<calcChain xmlns="http://schemas.openxmlformats.org/spreadsheetml/2006/main">
  <c r="B34" i="6" l="1"/>
  <c r="B35" i="1" l="1"/>
  <c r="M12" i="6"/>
  <c r="F12" i="6"/>
  <c r="H12" i="6" s="1"/>
  <c r="I9" i="6" l="1"/>
  <c r="I12" i="6" s="1"/>
  <c r="J12" i="6" s="1"/>
  <c r="N12" i="6" s="1"/>
  <c r="M15" i="6"/>
  <c r="F15" i="6"/>
  <c r="H15" i="6" s="1"/>
  <c r="M14" i="6"/>
  <c r="F14" i="6"/>
  <c r="H14" i="6" s="1"/>
  <c r="M13" i="6"/>
  <c r="F13" i="6"/>
  <c r="H13" i="6" s="1"/>
  <c r="M11" i="6"/>
  <c r="F11" i="6"/>
  <c r="H11" i="6" s="1"/>
  <c r="M10" i="6"/>
  <c r="F10" i="6"/>
  <c r="H10" i="6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0" i="1"/>
  <c r="H10" i="1" s="1"/>
  <c r="I9" i="1"/>
  <c r="I13" i="1" l="1"/>
  <c r="I16" i="1"/>
  <c r="I11" i="1"/>
  <c r="I14" i="1"/>
  <c r="I12" i="1"/>
  <c r="I15" i="1"/>
  <c r="I13" i="6"/>
  <c r="J13" i="6" s="1"/>
  <c r="N13" i="6" s="1"/>
  <c r="I10" i="6"/>
  <c r="J10" i="6" s="1"/>
  <c r="N10" i="6" s="1"/>
  <c r="I15" i="6"/>
  <c r="J15" i="6" s="1"/>
  <c r="N15" i="6" s="1"/>
  <c r="I11" i="6"/>
  <c r="J11" i="6" s="1"/>
  <c r="N11" i="6" s="1"/>
  <c r="I14" i="6"/>
  <c r="J14" i="6" s="1"/>
  <c r="N14" i="6" s="1"/>
  <c r="M11" i="1"/>
  <c r="M12" i="1"/>
  <c r="M13" i="1"/>
  <c r="M14" i="1"/>
  <c r="M15" i="1"/>
  <c r="M16" i="1"/>
  <c r="M10" i="1"/>
  <c r="N16" i="6" l="1"/>
  <c r="J15" i="1"/>
  <c r="N15" i="1" s="1"/>
  <c r="J16" i="1"/>
  <c r="N16" i="1" s="1"/>
  <c r="J14" i="1"/>
  <c r="N14" i="1" s="1"/>
  <c r="J13" i="1"/>
  <c r="N13" i="1" s="1"/>
  <c r="I10" i="1" l="1"/>
  <c r="J10" i="1" l="1"/>
  <c r="N10" i="1" s="1"/>
  <c r="J12" i="1" l="1"/>
  <c r="N12" i="1" s="1"/>
  <c r="J11" i="1"/>
  <c r="N11" i="1" s="1"/>
  <c r="N17" i="1" l="1"/>
</calcChain>
</file>

<file path=xl/sharedStrings.xml><?xml version="1.0" encoding="utf-8"?>
<sst xmlns="http://schemas.openxmlformats.org/spreadsheetml/2006/main" count="118" uniqueCount="64">
  <si>
    <t>Weiterhin können abgerechnet werden (sofern der Nachweis erfolgt), insbesondere:</t>
  </si>
  <si>
    <t>***Arbeitgeberanteile zur:</t>
  </si>
  <si>
    <t>3. Personal muss bei Antragstellung namentlich benannt werden (sofern bereits angestellt). Arbeitsverträge werden beigelegt.</t>
  </si>
  <si>
    <t>Umlage 1, Lohnfortzahlungen</t>
  </si>
  <si>
    <t>Umlage 2 Mutterschutz</t>
  </si>
  <si>
    <t>Umlage 3 Insolvenz</t>
  </si>
  <si>
    <t>*** Tatsächliche Nebenkosten maximal 28 %</t>
  </si>
  <si>
    <t>in der Durchführung</t>
  </si>
  <si>
    <t>(*0,75)</t>
  </si>
  <si>
    <t>in Euro</t>
  </si>
  <si>
    <t>Summe (für Antrag)</t>
  </si>
  <si>
    <t>Gabi Müller (Bildungsreferent)</t>
  </si>
  <si>
    <t>Nicole Mustermann (Sekretärin)</t>
  </si>
  <si>
    <t>gesetzliche Krankenversicherung</t>
  </si>
  <si>
    <t>gesetzliche Pflegeversicherung</t>
  </si>
  <si>
    <t>gesetzliche Rentenversicherung</t>
  </si>
  <si>
    <t>gesetzliche Arbeitslostenversicherung</t>
  </si>
  <si>
    <t>1. Es werden nur nachgewiesene Personalkosten gefördert (keine kalkulatorischen Kosten). Nachweis erfolgt durch Stundennachweis und Arbeitsvertrag.</t>
  </si>
  <si>
    <t xml:space="preserve">5. Lohnkostenabrechnung und Zahlungsnachweise sind mit dem Zahlungsantrag einzureichen.
</t>
  </si>
  <si>
    <t>Anlage Berechungen Personalkosten zum Förderantrag Weiterbildungsoffensive</t>
  </si>
  <si>
    <t xml:space="preserve">zur Berechnung von Spalte [6] können heranzegogen werden: </t>
  </si>
  <si>
    <t>Vor- und Nachbereitung</t>
  </si>
  <si>
    <t xml:space="preserve">AZ: 28-8415.39 </t>
  </si>
  <si>
    <t>Unternehmensnummer/Fördernummer:</t>
  </si>
  <si>
    <t>Titel der Maßnahme:</t>
  </si>
  <si>
    <t>Kauffrau für Büromanagement</t>
  </si>
  <si>
    <t>Soziale Arbeit B.A.</t>
  </si>
  <si>
    <t>Agrarpädagogin M.Sc.</t>
  </si>
  <si>
    <t>Referentin</t>
  </si>
  <si>
    <t>Referent und Organisation</t>
  </si>
  <si>
    <t>Organisation</t>
  </si>
  <si>
    <t>Mario Meier (Gästebetreuer)</t>
  </si>
  <si>
    <t>TVöD E14 Endstufe</t>
  </si>
  <si>
    <t>TVöD E 10 Stufe 1 (Berufsanfänger)</t>
  </si>
  <si>
    <t>TVöD E6 Stufe 1</t>
  </si>
  <si>
    <t>Mitarbeitende (1)</t>
  </si>
  <si>
    <t>Name (1 a)</t>
  </si>
  <si>
    <t>höchster beruflicher Bildungsabschluss + ggf. relevante Zusatzqualifikation (1b)</t>
  </si>
  <si>
    <t>Einsatz als Referent/-in, Coach oder zur Organisation (1c)</t>
  </si>
  <si>
    <t>Eingruppierung (2)</t>
  </si>
  <si>
    <t>Jahresbrutto* (4)</t>
  </si>
  <si>
    <t>Monatsbrutto (3)</t>
  </si>
  <si>
    <t>in Euro Faktor:</t>
  </si>
  <si>
    <t>Faktor</t>
  </si>
  <si>
    <t>gesetzlichen Unfallversicherung</t>
  </si>
  <si>
    <t>Sonstige (gezahlte Kinderzuschläge, tarifliche Zulagen, Zulage Vermögensbildung):</t>
  </si>
  <si>
    <t>4. Es ist ein Stundennachweis (Formular) als Nachweis für den Zahlungsantrag zu führen.</t>
  </si>
  <si>
    <t>2. Personalkosten sind gedeckelt. Maßgebend ist hier der TV-L (Angemessenheit). Organisationstätigkeiten E 5 - E 9a, Bildungsreferententätigkeiten maximal E 14</t>
  </si>
  <si>
    <t>gemäß Arbeitsvertrag z.B. E 9 a Stufe 1 TVL, E 13 Stufe 5  TVöD, E 5c Stufe 9 AVR</t>
  </si>
  <si>
    <t>*einschließlich Jahressonderzahlung (z.B. Monatsgehälter * 12,95). Der Wert muss entsprechend angepasst werden.</t>
  </si>
  <si>
    <t>in %</t>
  </si>
  <si>
    <t>(4)/(1720*(5))</t>
  </si>
  <si>
    <t>Arbeitsumfang (5)</t>
  </si>
  <si>
    <t>Personalkosten 
pro Stunde (6)</t>
  </si>
  <si>
    <t>***Arbeitgeberanteile zur Sozial- und Unfallversicerung etc.in Euro pro Stunde (7)</t>
  </si>
  <si>
    <t>Summe in Euro  (8)</t>
  </si>
  <si>
    <t>Geplanter Einsatz in UE (9)</t>
  </si>
  <si>
    <t>Arbeitseinsatz in Zeitstunden (10)</t>
  </si>
  <si>
    <t>Personalkosten insgesamt (11)</t>
  </si>
  <si>
    <t xml:space="preserve">zur Berechnung von Spalte (7) können heranzegogen werden: </t>
  </si>
  <si>
    <t>Summe in Euro (8)</t>
  </si>
  <si>
    <t>** Bei der Berechnung der Personalkosten pro Stunde sind bei einem Arbeitsumfang von 100 % 1720 Arbeisstunden zugrunde zu legen.
jährliche Bruttopersonalkosten / 1.720 (Arbeitsstunden als Basis zur Berechnung nach EU-Verordnungen)</t>
  </si>
  <si>
    <t xml:space="preserve">Stand: 13.11.2023 </t>
  </si>
  <si>
    <r>
      <rPr>
        <b/>
        <u/>
        <sz val="11"/>
        <rFont val="Arial"/>
        <family val="2"/>
      </rPr>
      <t>Hinweis</t>
    </r>
    <r>
      <rPr>
        <u/>
        <sz val="11"/>
        <rFont val="Arial"/>
        <family val="2"/>
      </rPr>
      <t>:</t>
    </r>
    <r>
      <rPr>
        <sz val="11"/>
        <rFont val="Arial"/>
        <family val="2"/>
      </rPr>
      <t xml:space="preserve"> Die grau hinterlegten Felder befüllen sich über eine hinterlegte Formel automatisch. Die blau markierten Felder sind auszufüllen.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</si>
</sst>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u/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4"/>
      <color theme="3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7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/>
    <xf numFmtId="0" fontId="0" fillId="0" borderId="1" xfId="0" applyBorder="1"/>
    <xf numFmtId="0" fontId="5" fillId="0" borderId="0" xfId="0" applyFont="1" applyAlignment="1">
      <alignment horizontal="right"/>
    </xf>
    <xf numFmtId="0" fontId="6" fillId="0" borderId="0" xfId="0" applyFont="1"/>
    <xf numFmtId="164" fontId="0" fillId="3" borderId="1" xfId="1" applyFont="1" applyFill="1" applyBorder="1" applyAlignment="1">
      <alignment horizontal="right" vertical="center"/>
    </xf>
    <xf numFmtId="0" fontId="0" fillId="3" borderId="1" xfId="0" applyFill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3" xfId="0" applyBorder="1"/>
    <xf numFmtId="0" fontId="0" fillId="0" borderId="0" xfId="0" applyFill="1" applyBorder="1"/>
    <xf numFmtId="10" fontId="0" fillId="0" borderId="0" xfId="0" applyNumberFormat="1" applyFill="1" applyBorder="1"/>
    <xf numFmtId="10" fontId="0" fillId="0" borderId="0" xfId="2" applyNumberFormat="1" applyFont="1" applyFill="1" applyBorder="1"/>
    <xf numFmtId="0" fontId="9" fillId="2" borderId="1" xfId="3" applyFont="1" applyFill="1" applyBorder="1" applyAlignment="1">
      <alignment horizontal="right" vertical="center"/>
    </xf>
    <xf numFmtId="0" fontId="9" fillId="2" borderId="1" xfId="3" applyFont="1" applyFill="1" applyBorder="1" applyAlignment="1">
      <alignment horizontal="right" vertical="center" wrapText="1"/>
    </xf>
    <xf numFmtId="0" fontId="0" fillId="0" borderId="0" xfId="0" applyFill="1"/>
    <xf numFmtId="0" fontId="9" fillId="0" borderId="0" xfId="3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horizontal="right" vertical="top" wrapText="1"/>
    </xf>
    <xf numFmtId="0" fontId="8" fillId="0" borderId="3" xfId="0" applyFont="1" applyBorder="1" applyAlignment="1">
      <alignment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ill="1" applyBorder="1" applyAlignment="1">
      <alignment horizontal="right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4" fontId="10" fillId="4" borderId="1" xfId="3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164" fontId="0" fillId="4" borderId="1" xfId="1" applyFont="1" applyFill="1" applyBorder="1" applyAlignment="1">
      <alignment horizontal="right" vertical="center"/>
    </xf>
    <xf numFmtId="0" fontId="0" fillId="4" borderId="7" xfId="0" applyFill="1" applyBorder="1" applyAlignment="1">
      <alignment horizontal="right"/>
    </xf>
    <xf numFmtId="10" fontId="0" fillId="4" borderId="1" xfId="0" applyNumberFormat="1" applyFill="1" applyBorder="1"/>
    <xf numFmtId="0" fontId="0" fillId="4" borderId="6" xfId="0" applyFill="1" applyBorder="1"/>
    <xf numFmtId="0" fontId="14" fillId="4" borderId="1" xfId="0" applyFont="1" applyFill="1" applyBorder="1" applyAlignment="1">
      <alignment vertical="center" wrapText="1"/>
    </xf>
    <xf numFmtId="164" fontId="14" fillId="4" borderId="1" xfId="1" applyFont="1" applyFill="1" applyBorder="1" applyAlignment="1">
      <alignment horizontal="right" vertical="center"/>
    </xf>
    <xf numFmtId="0" fontId="15" fillId="4" borderId="7" xfId="0" applyFont="1" applyFill="1" applyBorder="1" applyAlignment="1">
      <alignment horizontal="right"/>
    </xf>
    <xf numFmtId="10" fontId="15" fillId="4" borderId="1" xfId="0" applyNumberFormat="1" applyFont="1" applyFill="1" applyBorder="1"/>
    <xf numFmtId="0" fontId="15" fillId="4" borderId="6" xfId="0" applyFont="1" applyFill="1" applyBorder="1"/>
    <xf numFmtId="164" fontId="0" fillId="3" borderId="7" xfId="1" applyFont="1" applyFill="1" applyBorder="1" applyAlignment="1">
      <alignment horizontal="right" vertical="center"/>
    </xf>
    <xf numFmtId="10" fontId="0" fillId="3" borderId="2" xfId="2" applyNumberFormat="1" applyFont="1" applyFill="1" applyBorder="1"/>
    <xf numFmtId="10" fontId="15" fillId="3" borderId="2" xfId="2" applyNumberFormat="1" applyFont="1" applyFill="1" applyBorder="1"/>
    <xf numFmtId="9" fontId="0" fillId="4" borderId="7" xfId="2" applyFont="1" applyFill="1" applyBorder="1" applyAlignment="1">
      <alignment horizontal="right" vertical="center"/>
    </xf>
    <xf numFmtId="164" fontId="0" fillId="4" borderId="7" xfId="1" applyFont="1" applyFill="1" applyBorder="1" applyAlignment="1">
      <alignment horizontal="right" vertical="center"/>
    </xf>
    <xf numFmtId="164" fontId="1" fillId="3" borderId="1" xfId="1" applyFont="1" applyFill="1" applyBorder="1" applyAlignment="1">
      <alignment horizontal="right" vertical="center"/>
    </xf>
    <xf numFmtId="10" fontId="0" fillId="3" borderId="7" xfId="2" applyNumberFormat="1" applyFont="1" applyFill="1" applyBorder="1" applyAlignment="1">
      <alignment horizontal="right" vertical="top" wrapText="1"/>
    </xf>
    <xf numFmtId="164" fontId="0" fillId="3" borderId="1" xfId="0" applyNumberFormat="1" applyFill="1" applyBorder="1" applyAlignment="1">
      <alignment vertical="center"/>
    </xf>
    <xf numFmtId="0" fontId="0" fillId="4" borderId="1" xfId="0" applyFill="1" applyBorder="1"/>
    <xf numFmtId="0" fontId="15" fillId="4" borderId="1" xfId="0" applyFont="1" applyFill="1" applyBorder="1"/>
    <xf numFmtId="164" fontId="0" fillId="3" borderId="1" xfId="0" applyNumberFormat="1" applyFill="1" applyBorder="1"/>
    <xf numFmtId="164" fontId="5" fillId="3" borderId="2" xfId="0" applyNumberFormat="1" applyFont="1" applyFill="1" applyBorder="1"/>
    <xf numFmtId="0" fontId="15" fillId="3" borderId="1" xfId="0" applyFont="1" applyFill="1" applyBorder="1"/>
    <xf numFmtId="164" fontId="15" fillId="3" borderId="1" xfId="0" applyNumberFormat="1" applyFont="1" applyFill="1" applyBorder="1"/>
    <xf numFmtId="164" fontId="16" fillId="3" borderId="2" xfId="0" applyNumberFormat="1" applyFont="1" applyFill="1" applyBorder="1"/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</cellXfs>
  <cellStyles count="4">
    <cellStyle name="Komma" xfId="1" builtinId="3"/>
    <cellStyle name="Prozent" xfId="2" builtinId="5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Normal="100" zoomScalePageLayoutView="85" workbookViewId="0">
      <pane xSplit="1" topLeftCell="B1" activePane="topRight" state="frozen"/>
      <selection pane="topRight" activeCell="A4" sqref="A4:XFD4"/>
    </sheetView>
  </sheetViews>
  <sheetFormatPr baseColWidth="10" defaultRowHeight="12.75" x14ac:dyDescent="0.2"/>
  <cols>
    <col min="1" max="4" width="34.85546875" customWidth="1"/>
    <col min="5" max="5" width="19.5703125" customWidth="1"/>
    <col min="6" max="7" width="23.140625" customWidth="1"/>
    <col min="8" max="8" width="19.42578125" customWidth="1"/>
    <col min="9" max="9" width="32.85546875" customWidth="1"/>
    <col min="10" max="10" width="17.5703125" bestFit="1" customWidth="1"/>
    <col min="11" max="11" width="15.85546875" bestFit="1" customWidth="1"/>
    <col min="12" max="12" width="15" bestFit="1" customWidth="1"/>
    <col min="13" max="13" width="35.42578125" customWidth="1"/>
    <col min="14" max="14" width="21.85546875" customWidth="1"/>
  </cols>
  <sheetData>
    <row r="1" spans="1:14" x14ac:dyDescent="0.2">
      <c r="E1" s="13" t="s">
        <v>62</v>
      </c>
      <c r="F1" t="s">
        <v>22</v>
      </c>
    </row>
    <row r="2" spans="1:14" ht="20.25" x14ac:dyDescent="0.3">
      <c r="A2" s="9" t="s">
        <v>19</v>
      </c>
      <c r="E2" s="20"/>
    </row>
    <row r="3" spans="1:14" ht="13.5" thickBot="1" x14ac:dyDescent="0.25">
      <c r="A3" s="13"/>
      <c r="E3" s="21"/>
    </row>
    <row r="4" spans="1:14" ht="27.75" customHeight="1" thickBot="1" x14ac:dyDescent="0.25">
      <c r="A4" s="70" t="s">
        <v>63</v>
      </c>
      <c r="B4" s="71"/>
      <c r="C4" s="71"/>
      <c r="D4" s="71"/>
      <c r="E4" s="72"/>
    </row>
    <row r="5" spans="1:14" x14ac:dyDescent="0.2">
      <c r="A5" s="13"/>
      <c r="E5" s="21"/>
    </row>
    <row r="6" spans="1:14" ht="43.5" customHeight="1" x14ac:dyDescent="0.2">
      <c r="A6" s="18" t="s">
        <v>23</v>
      </c>
      <c r="B6" s="42"/>
      <c r="C6" s="19" t="s">
        <v>24</v>
      </c>
      <c r="D6" s="43"/>
      <c r="E6" s="20"/>
    </row>
    <row r="7" spans="1:14" ht="36.75" customHeight="1" x14ac:dyDescent="0.2">
      <c r="A7" s="35" t="s">
        <v>35</v>
      </c>
      <c r="B7" s="35"/>
      <c r="C7" s="35"/>
      <c r="D7" s="4" t="s">
        <v>39</v>
      </c>
      <c r="E7" s="4" t="s">
        <v>41</v>
      </c>
      <c r="F7" s="22" t="s">
        <v>40</v>
      </c>
      <c r="G7" s="22" t="s">
        <v>52</v>
      </c>
      <c r="H7" s="4" t="s">
        <v>53</v>
      </c>
      <c r="I7" s="22" t="s">
        <v>54</v>
      </c>
      <c r="J7" s="5" t="s">
        <v>55</v>
      </c>
      <c r="K7" s="35" t="s">
        <v>56</v>
      </c>
      <c r="L7" s="35"/>
      <c r="M7" s="4" t="s">
        <v>57</v>
      </c>
      <c r="N7" s="4" t="s">
        <v>58</v>
      </c>
    </row>
    <row r="8" spans="1:14" x14ac:dyDescent="0.2">
      <c r="A8" s="34" t="s">
        <v>36</v>
      </c>
      <c r="B8" s="34" t="s">
        <v>37</v>
      </c>
      <c r="C8" s="34" t="s">
        <v>38</v>
      </c>
      <c r="D8" s="34" t="s">
        <v>48</v>
      </c>
      <c r="E8" s="32" t="s">
        <v>9</v>
      </c>
      <c r="F8" s="23" t="s">
        <v>42</v>
      </c>
      <c r="G8" s="27" t="s">
        <v>50</v>
      </c>
      <c r="H8" s="24" t="s">
        <v>9</v>
      </c>
      <c r="I8" s="23" t="s">
        <v>43</v>
      </c>
      <c r="J8" s="29" t="s">
        <v>9</v>
      </c>
      <c r="K8" s="29" t="s">
        <v>21</v>
      </c>
      <c r="L8" s="29" t="s">
        <v>7</v>
      </c>
      <c r="M8" s="29" t="s">
        <v>8</v>
      </c>
      <c r="N8" s="29" t="s">
        <v>9</v>
      </c>
    </row>
    <row r="9" spans="1:14" ht="33" customHeight="1" x14ac:dyDescent="0.2">
      <c r="A9" s="34"/>
      <c r="B9" s="34"/>
      <c r="C9" s="34"/>
      <c r="D9" s="34"/>
      <c r="E9" s="33"/>
      <c r="F9" s="47"/>
      <c r="G9" s="28"/>
      <c r="H9" s="25" t="s">
        <v>51</v>
      </c>
      <c r="I9" s="61">
        <f>B35</f>
        <v>0</v>
      </c>
      <c r="J9" s="30"/>
      <c r="K9" s="30"/>
      <c r="L9" s="30"/>
      <c r="M9" s="30"/>
      <c r="N9" s="30"/>
    </row>
    <row r="10" spans="1:14" ht="24.95" customHeight="1" x14ac:dyDescent="0.2">
      <c r="A10" s="44"/>
      <c r="B10" s="44"/>
      <c r="C10" s="44"/>
      <c r="D10" s="44"/>
      <c r="E10" s="45"/>
      <c r="F10" s="55">
        <f>E10*$F$9</f>
        <v>0</v>
      </c>
      <c r="G10" s="58"/>
      <c r="H10" s="60" t="e">
        <f>F10/(1720*G10)</f>
        <v>#DIV/0!</v>
      </c>
      <c r="I10" s="55" t="e">
        <f>H10*$I$9</f>
        <v>#DIV/0!</v>
      </c>
      <c r="J10" s="62" t="e">
        <f>SUM(H10:I10)</f>
        <v>#DIV/0!</v>
      </c>
      <c r="K10" s="63"/>
      <c r="L10" s="63"/>
      <c r="M10" s="11">
        <f t="shared" ref="M10:M16" si="0">SUM(K10:L10)*0.75</f>
        <v>0</v>
      </c>
      <c r="N10" s="65" t="e">
        <f t="shared" ref="N10:N16" si="1">M10*J10</f>
        <v>#DIV/0!</v>
      </c>
    </row>
    <row r="11" spans="1:14" ht="24.95" customHeight="1" x14ac:dyDescent="0.2">
      <c r="A11" s="44"/>
      <c r="B11" s="44"/>
      <c r="C11" s="44"/>
      <c r="D11" s="44"/>
      <c r="E11" s="46"/>
      <c r="F11" s="55">
        <f t="shared" ref="F11:F16" si="2">E11*$F$9</f>
        <v>0</v>
      </c>
      <c r="G11" s="58"/>
      <c r="H11" s="60" t="e">
        <f t="shared" ref="H11:H16" si="3">F11/(1720*G11)</f>
        <v>#DIV/0!</v>
      </c>
      <c r="I11" s="55" t="e">
        <f t="shared" ref="I11:I16" si="4">H11*$I$9</f>
        <v>#DIV/0!</v>
      </c>
      <c r="J11" s="62" t="e">
        <f t="shared" ref="J11:J16" si="5">SUM(H11:I11)</f>
        <v>#DIV/0!</v>
      </c>
      <c r="K11" s="63"/>
      <c r="L11" s="63"/>
      <c r="M11" s="11">
        <f t="shared" si="0"/>
        <v>0</v>
      </c>
      <c r="N11" s="65" t="e">
        <f t="shared" si="1"/>
        <v>#DIV/0!</v>
      </c>
    </row>
    <row r="12" spans="1:14" ht="24.95" customHeight="1" x14ac:dyDescent="0.2">
      <c r="A12" s="44"/>
      <c r="B12" s="44"/>
      <c r="C12" s="44"/>
      <c r="D12" s="44"/>
      <c r="E12" s="46"/>
      <c r="F12" s="55">
        <f t="shared" si="2"/>
        <v>0</v>
      </c>
      <c r="G12" s="58"/>
      <c r="H12" s="60" t="e">
        <f t="shared" si="3"/>
        <v>#DIV/0!</v>
      </c>
      <c r="I12" s="55" t="e">
        <f t="shared" si="4"/>
        <v>#DIV/0!</v>
      </c>
      <c r="J12" s="62" t="e">
        <f t="shared" si="5"/>
        <v>#DIV/0!</v>
      </c>
      <c r="K12" s="63"/>
      <c r="L12" s="63"/>
      <c r="M12" s="11">
        <f t="shared" si="0"/>
        <v>0</v>
      </c>
      <c r="N12" s="65" t="e">
        <f t="shared" si="1"/>
        <v>#DIV/0!</v>
      </c>
    </row>
    <row r="13" spans="1:14" ht="24.95" customHeight="1" x14ac:dyDescent="0.2">
      <c r="A13" s="44"/>
      <c r="B13" s="44"/>
      <c r="C13" s="44"/>
      <c r="D13" s="44"/>
      <c r="E13" s="46"/>
      <c r="F13" s="55">
        <f t="shared" si="2"/>
        <v>0</v>
      </c>
      <c r="G13" s="58"/>
      <c r="H13" s="60" t="e">
        <f t="shared" si="3"/>
        <v>#DIV/0!</v>
      </c>
      <c r="I13" s="55" t="e">
        <f t="shared" si="4"/>
        <v>#DIV/0!</v>
      </c>
      <c r="J13" s="62" t="e">
        <f t="shared" si="5"/>
        <v>#DIV/0!</v>
      </c>
      <c r="K13" s="63"/>
      <c r="L13" s="63"/>
      <c r="M13" s="11">
        <f t="shared" si="0"/>
        <v>0</v>
      </c>
      <c r="N13" s="65" t="e">
        <f t="shared" si="1"/>
        <v>#DIV/0!</v>
      </c>
    </row>
    <row r="14" spans="1:14" ht="24.95" customHeight="1" x14ac:dyDescent="0.2">
      <c r="A14" s="44"/>
      <c r="B14" s="44"/>
      <c r="C14" s="44"/>
      <c r="D14" s="44"/>
      <c r="E14" s="46"/>
      <c r="F14" s="55">
        <f t="shared" si="2"/>
        <v>0</v>
      </c>
      <c r="G14" s="58"/>
      <c r="H14" s="60" t="e">
        <f t="shared" si="3"/>
        <v>#DIV/0!</v>
      </c>
      <c r="I14" s="55" t="e">
        <f t="shared" si="4"/>
        <v>#DIV/0!</v>
      </c>
      <c r="J14" s="62" t="e">
        <f t="shared" si="5"/>
        <v>#DIV/0!</v>
      </c>
      <c r="K14" s="63"/>
      <c r="L14" s="63"/>
      <c r="M14" s="11">
        <f t="shared" si="0"/>
        <v>0</v>
      </c>
      <c r="N14" s="65" t="e">
        <f t="shared" si="1"/>
        <v>#DIV/0!</v>
      </c>
    </row>
    <row r="15" spans="1:14" ht="24.95" customHeight="1" x14ac:dyDescent="0.2">
      <c r="A15" s="44"/>
      <c r="B15" s="44"/>
      <c r="C15" s="44"/>
      <c r="D15" s="44"/>
      <c r="E15" s="46"/>
      <c r="F15" s="55">
        <f t="shared" si="2"/>
        <v>0</v>
      </c>
      <c r="G15" s="58"/>
      <c r="H15" s="60" t="e">
        <f t="shared" si="3"/>
        <v>#DIV/0!</v>
      </c>
      <c r="I15" s="55" t="e">
        <f t="shared" si="4"/>
        <v>#DIV/0!</v>
      </c>
      <c r="J15" s="62" t="e">
        <f t="shared" si="5"/>
        <v>#DIV/0!</v>
      </c>
      <c r="K15" s="63"/>
      <c r="L15" s="63"/>
      <c r="M15" s="11">
        <f t="shared" si="0"/>
        <v>0</v>
      </c>
      <c r="N15" s="65" t="e">
        <f t="shared" si="1"/>
        <v>#DIV/0!</v>
      </c>
    </row>
    <row r="16" spans="1:14" ht="24.95" customHeight="1" thickBot="1" x14ac:dyDescent="0.25">
      <c r="A16" s="44"/>
      <c r="B16" s="44"/>
      <c r="C16" s="44"/>
      <c r="D16" s="44"/>
      <c r="E16" s="46"/>
      <c r="F16" s="55">
        <f t="shared" si="2"/>
        <v>0</v>
      </c>
      <c r="G16" s="58"/>
      <c r="H16" s="60" t="e">
        <f t="shared" si="3"/>
        <v>#DIV/0!</v>
      </c>
      <c r="I16" s="55" t="e">
        <f t="shared" si="4"/>
        <v>#DIV/0!</v>
      </c>
      <c r="J16" s="62" t="e">
        <f t="shared" si="5"/>
        <v>#DIV/0!</v>
      </c>
      <c r="K16" s="63"/>
      <c r="L16" s="63"/>
      <c r="M16" s="11">
        <f t="shared" si="0"/>
        <v>0</v>
      </c>
      <c r="N16" s="65" t="e">
        <f t="shared" si="1"/>
        <v>#DIV/0!</v>
      </c>
    </row>
    <row r="17" spans="1:14" ht="18.75" thickBot="1" x14ac:dyDescent="0.3">
      <c r="A17" s="3" t="s">
        <v>49</v>
      </c>
      <c r="B17" s="3"/>
      <c r="C17" s="3"/>
      <c r="D17" s="3"/>
      <c r="M17" s="8" t="s">
        <v>10</v>
      </c>
      <c r="N17" s="66" t="e">
        <f>SUM(N10:N16)</f>
        <v>#DIV/0!</v>
      </c>
    </row>
    <row r="18" spans="1:14" ht="31.5" customHeight="1" x14ac:dyDescent="0.2">
      <c r="A18" s="36" t="s">
        <v>61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4" x14ac:dyDescent="0.2">
      <c r="A19" s="2" t="s">
        <v>6</v>
      </c>
      <c r="B19" s="2"/>
      <c r="C19" s="2"/>
      <c r="D19" s="2"/>
    </row>
    <row r="20" spans="1:14" x14ac:dyDescent="0.2">
      <c r="A20" s="2"/>
      <c r="B20" s="2"/>
      <c r="C20" s="2"/>
      <c r="D20" s="2"/>
    </row>
    <row r="22" spans="1:14" x14ac:dyDescent="0.2">
      <c r="A22" s="1" t="s">
        <v>0</v>
      </c>
      <c r="B22" s="1"/>
      <c r="C22" s="1"/>
      <c r="D22" s="1"/>
    </row>
    <row r="23" spans="1:14" x14ac:dyDescent="0.2">
      <c r="A23" s="12" t="s">
        <v>59</v>
      </c>
      <c r="B23" s="1"/>
      <c r="C23" s="1"/>
      <c r="D23" s="1"/>
    </row>
    <row r="25" spans="1:14" x14ac:dyDescent="0.2">
      <c r="A25" s="14" t="s">
        <v>1</v>
      </c>
      <c r="B25" s="7"/>
      <c r="C25" s="15"/>
      <c r="D25" s="15"/>
    </row>
    <row r="26" spans="1:14" x14ac:dyDescent="0.2">
      <c r="A26" s="14" t="s">
        <v>13</v>
      </c>
      <c r="B26" s="48"/>
      <c r="C26" s="15"/>
      <c r="D26" s="16"/>
    </row>
    <row r="27" spans="1:14" x14ac:dyDescent="0.2">
      <c r="A27" s="14" t="s">
        <v>14</v>
      </c>
      <c r="B27" s="48"/>
      <c r="C27" s="15"/>
      <c r="D27" s="16"/>
    </row>
    <row r="28" spans="1:14" x14ac:dyDescent="0.2">
      <c r="A28" s="14" t="s">
        <v>15</v>
      </c>
      <c r="B28" s="48"/>
      <c r="C28" s="15"/>
      <c r="D28" s="16"/>
    </row>
    <row r="29" spans="1:14" x14ac:dyDescent="0.2">
      <c r="A29" s="14" t="s">
        <v>16</v>
      </c>
      <c r="B29" s="48"/>
      <c r="C29" s="15"/>
      <c r="D29" s="16"/>
    </row>
    <row r="30" spans="1:14" x14ac:dyDescent="0.2">
      <c r="A30" s="14" t="s">
        <v>44</v>
      </c>
      <c r="B30" s="48"/>
      <c r="C30" s="15"/>
      <c r="D30" s="16"/>
    </row>
    <row r="31" spans="1:14" x14ac:dyDescent="0.2">
      <c r="A31" s="14" t="s">
        <v>3</v>
      </c>
      <c r="B31" s="48"/>
      <c r="C31" s="15"/>
      <c r="D31" s="16"/>
    </row>
    <row r="32" spans="1:14" x14ac:dyDescent="0.2">
      <c r="A32" s="14" t="s">
        <v>4</v>
      </c>
      <c r="B32" s="48"/>
      <c r="C32" s="15"/>
      <c r="D32" s="16"/>
    </row>
    <row r="33" spans="1:10" x14ac:dyDescent="0.2">
      <c r="A33" s="14" t="s">
        <v>5</v>
      </c>
      <c r="B33" s="48"/>
      <c r="C33" s="15"/>
      <c r="D33" s="16"/>
    </row>
    <row r="34" spans="1:10" ht="39" thickBot="1" x14ac:dyDescent="0.25">
      <c r="A34" s="26" t="s">
        <v>45</v>
      </c>
      <c r="B34" s="49"/>
      <c r="C34" s="15"/>
      <c r="D34" s="15"/>
    </row>
    <row r="35" spans="1:10" ht="13.5" thickBot="1" x14ac:dyDescent="0.25">
      <c r="B35" s="56">
        <f>SUM(B26:B34)</f>
        <v>0</v>
      </c>
      <c r="C35" s="15"/>
      <c r="D35" s="17"/>
    </row>
    <row r="38" spans="1:10" x14ac:dyDescent="0.2">
      <c r="A38" s="37" t="s">
        <v>17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10" x14ac:dyDescent="0.2">
      <c r="A39" s="37" t="s">
        <v>47</v>
      </c>
      <c r="B39" s="37"/>
      <c r="C39" s="37"/>
      <c r="D39" s="37"/>
      <c r="E39" s="37"/>
      <c r="F39" s="37"/>
      <c r="G39" s="37"/>
      <c r="H39" s="37"/>
      <c r="I39" s="37"/>
      <c r="J39" s="37"/>
    </row>
    <row r="40" spans="1:10" x14ac:dyDescent="0.2">
      <c r="A40" s="38" t="s">
        <v>2</v>
      </c>
      <c r="B40" s="38"/>
      <c r="C40" s="38"/>
      <c r="D40" s="38"/>
      <c r="E40" s="38"/>
      <c r="F40" s="38"/>
      <c r="G40" s="38"/>
      <c r="H40" s="38"/>
      <c r="I40" s="38"/>
      <c r="J40" s="38"/>
    </row>
    <row r="41" spans="1:10" x14ac:dyDescent="0.2">
      <c r="A41" s="31" t="s">
        <v>46</v>
      </c>
      <c r="B41" s="31"/>
      <c r="C41" s="31"/>
      <c r="D41" s="31"/>
      <c r="E41" s="31"/>
      <c r="F41" s="31"/>
      <c r="G41" s="31"/>
      <c r="H41" s="31"/>
      <c r="I41" s="31"/>
      <c r="J41" s="31"/>
    </row>
    <row r="42" spans="1:10" x14ac:dyDescent="0.2">
      <c r="A42" s="31" t="s">
        <v>18</v>
      </c>
      <c r="B42" s="31"/>
      <c r="C42" s="31"/>
      <c r="D42" s="31"/>
      <c r="E42" s="31"/>
      <c r="F42" s="31"/>
      <c r="G42" s="31"/>
      <c r="H42" s="31"/>
      <c r="I42" s="31"/>
      <c r="J42" s="31"/>
    </row>
    <row r="44" spans="1:10" s="6" customFormat="1" x14ac:dyDescent="0.2"/>
    <row r="45" spans="1:10" s="6" customFormat="1" x14ac:dyDescent="0.2"/>
    <row r="46" spans="1:10" s="6" customFormat="1" x14ac:dyDescent="0.2"/>
    <row r="47" spans="1:10" s="6" customFormat="1" x14ac:dyDescent="0.2"/>
  </sheetData>
  <mergeCells count="19">
    <mergeCell ref="A4:E4"/>
    <mergeCell ref="K7:L7"/>
    <mergeCell ref="A41:J41"/>
    <mergeCell ref="A18:J18"/>
    <mergeCell ref="A38:J38"/>
    <mergeCell ref="A39:J39"/>
    <mergeCell ref="A40:J40"/>
    <mergeCell ref="A7:C7"/>
    <mergeCell ref="K8:K9"/>
    <mergeCell ref="L8:L9"/>
    <mergeCell ref="M8:M9"/>
    <mergeCell ref="N8:N9"/>
    <mergeCell ref="A42:J42"/>
    <mergeCell ref="E8:E9"/>
    <mergeCell ref="D8:D9"/>
    <mergeCell ref="C8:C9"/>
    <mergeCell ref="B8:B9"/>
    <mergeCell ref="A8:A9"/>
    <mergeCell ref="J8:J9"/>
  </mergeCells>
  <pageMargins left="0.7" right="0.7" top="0.78740157499999996" bottom="0.78740157499999996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00" workbookViewId="0">
      <selection activeCell="A4" sqref="A4:XFD4"/>
    </sheetView>
  </sheetViews>
  <sheetFormatPr baseColWidth="10" defaultRowHeight="12.75" x14ac:dyDescent="0.2"/>
  <cols>
    <col min="1" max="4" width="34.85546875" customWidth="1"/>
    <col min="5" max="5" width="19.5703125" customWidth="1"/>
    <col min="6" max="7" width="23.140625" customWidth="1"/>
    <col min="8" max="8" width="19.42578125" customWidth="1"/>
    <col min="9" max="9" width="32.85546875" customWidth="1"/>
    <col min="10" max="10" width="17.5703125" bestFit="1" customWidth="1"/>
    <col min="11" max="11" width="15.85546875" bestFit="1" customWidth="1"/>
    <col min="12" max="12" width="15" bestFit="1" customWidth="1"/>
    <col min="13" max="13" width="35.42578125" customWidth="1"/>
    <col min="14" max="14" width="21.85546875" customWidth="1"/>
  </cols>
  <sheetData>
    <row r="1" spans="1:14" x14ac:dyDescent="0.2">
      <c r="E1" s="13" t="s">
        <v>62</v>
      </c>
      <c r="F1" t="s">
        <v>22</v>
      </c>
    </row>
    <row r="2" spans="1:14" ht="20.25" x14ac:dyDescent="0.3">
      <c r="A2" s="9" t="s">
        <v>19</v>
      </c>
      <c r="E2" s="20"/>
    </row>
    <row r="3" spans="1:14" ht="13.5" thickBot="1" x14ac:dyDescent="0.25">
      <c r="A3" s="13"/>
      <c r="E3" s="21"/>
    </row>
    <row r="4" spans="1:14" ht="27.75" customHeight="1" thickBot="1" x14ac:dyDescent="0.25">
      <c r="A4" s="70" t="s">
        <v>63</v>
      </c>
      <c r="B4" s="71"/>
      <c r="C4" s="71"/>
      <c r="D4" s="71"/>
      <c r="E4" s="72"/>
    </row>
    <row r="5" spans="1:14" x14ac:dyDescent="0.2">
      <c r="A5" s="13"/>
      <c r="E5" s="21"/>
    </row>
    <row r="6" spans="1:14" ht="43.5" customHeight="1" x14ac:dyDescent="0.2">
      <c r="A6" s="18" t="s">
        <v>23</v>
      </c>
      <c r="B6" s="43"/>
      <c r="C6" s="19" t="s">
        <v>24</v>
      </c>
      <c r="D6" s="43"/>
      <c r="E6" s="20"/>
    </row>
    <row r="7" spans="1:14" ht="36.75" customHeight="1" x14ac:dyDescent="0.2">
      <c r="A7" s="39" t="s">
        <v>35</v>
      </c>
      <c r="B7" s="40"/>
      <c r="C7" s="41"/>
      <c r="D7" s="4" t="s">
        <v>39</v>
      </c>
      <c r="E7" s="4" t="s">
        <v>41</v>
      </c>
      <c r="F7" s="22" t="s">
        <v>40</v>
      </c>
      <c r="G7" s="22" t="s">
        <v>52</v>
      </c>
      <c r="H7" s="4" t="s">
        <v>53</v>
      </c>
      <c r="I7" s="22" t="s">
        <v>54</v>
      </c>
      <c r="J7" s="5" t="s">
        <v>60</v>
      </c>
      <c r="K7" s="35" t="s">
        <v>56</v>
      </c>
      <c r="L7" s="35"/>
      <c r="M7" s="4" t="s">
        <v>57</v>
      </c>
      <c r="N7" s="4" t="s">
        <v>58</v>
      </c>
    </row>
    <row r="8" spans="1:14" x14ac:dyDescent="0.2">
      <c r="A8" s="34" t="s">
        <v>36</v>
      </c>
      <c r="B8" s="34" t="s">
        <v>37</v>
      </c>
      <c r="C8" s="34" t="s">
        <v>38</v>
      </c>
      <c r="D8" s="29" t="s">
        <v>48</v>
      </c>
      <c r="E8" s="32" t="s">
        <v>9</v>
      </c>
      <c r="F8" s="23" t="s">
        <v>42</v>
      </c>
      <c r="G8" s="27" t="s">
        <v>50</v>
      </c>
      <c r="H8" s="24" t="s">
        <v>9</v>
      </c>
      <c r="I8" s="23" t="s">
        <v>43</v>
      </c>
      <c r="J8" s="29" t="s">
        <v>9</v>
      </c>
      <c r="K8" s="29" t="s">
        <v>21</v>
      </c>
      <c r="L8" s="29" t="s">
        <v>7</v>
      </c>
      <c r="M8" s="29" t="s">
        <v>8</v>
      </c>
      <c r="N8" s="29" t="s">
        <v>9</v>
      </c>
    </row>
    <row r="9" spans="1:14" ht="32.25" customHeight="1" x14ac:dyDescent="0.2">
      <c r="A9" s="34"/>
      <c r="B9" s="34"/>
      <c r="C9" s="34"/>
      <c r="D9" s="30"/>
      <c r="E9" s="33"/>
      <c r="F9" s="52">
        <v>12.95</v>
      </c>
      <c r="G9" s="28"/>
      <c r="H9" s="25" t="s">
        <v>51</v>
      </c>
      <c r="I9" s="61">
        <f>B34</f>
        <v>0.25309999999999999</v>
      </c>
      <c r="J9" s="30"/>
      <c r="K9" s="30"/>
      <c r="L9" s="30"/>
      <c r="M9" s="30"/>
      <c r="N9" s="30"/>
    </row>
    <row r="10" spans="1:14" ht="24.95" customHeight="1" x14ac:dyDescent="0.2">
      <c r="A10" s="50" t="s">
        <v>11</v>
      </c>
      <c r="B10" s="50" t="s">
        <v>27</v>
      </c>
      <c r="C10" s="50" t="s">
        <v>28</v>
      </c>
      <c r="D10" s="50" t="s">
        <v>32</v>
      </c>
      <c r="E10" s="51">
        <v>6433.67</v>
      </c>
      <c r="F10" s="55">
        <f t="shared" ref="F10:F15" si="0">E10*$F$9</f>
        <v>83316.026499999993</v>
      </c>
      <c r="G10" s="58">
        <v>1</v>
      </c>
      <c r="H10" s="10">
        <f t="shared" ref="H10:H11" si="1">F10/(1720*G10)</f>
        <v>48.439550290697667</v>
      </c>
      <c r="I10" s="55">
        <f>H10*$I$9</f>
        <v>12.260050178575579</v>
      </c>
      <c r="J10" s="62">
        <f>SUM(H10:I10)</f>
        <v>60.69960046927325</v>
      </c>
      <c r="K10" s="51">
        <v>10</v>
      </c>
      <c r="L10" s="51">
        <v>5</v>
      </c>
      <c r="M10" s="67">
        <f t="shared" ref="M10:M15" si="2">SUM(K10:L10)*0.75</f>
        <v>11.25</v>
      </c>
      <c r="N10" s="68">
        <f t="shared" ref="N10:N15" si="3">M10*J10</f>
        <v>682.87050527932411</v>
      </c>
    </row>
    <row r="11" spans="1:14" ht="24.95" customHeight="1" x14ac:dyDescent="0.2">
      <c r="A11" s="50" t="s">
        <v>31</v>
      </c>
      <c r="B11" s="50" t="s">
        <v>26</v>
      </c>
      <c r="C11" s="50" t="s">
        <v>29</v>
      </c>
      <c r="D11" s="50" t="s">
        <v>33</v>
      </c>
      <c r="E11" s="51">
        <v>3523.62</v>
      </c>
      <c r="F11" s="55">
        <f t="shared" si="0"/>
        <v>45630.878999999994</v>
      </c>
      <c r="G11" s="58">
        <v>1</v>
      </c>
      <c r="H11" s="10">
        <f t="shared" si="1"/>
        <v>26.529580813953483</v>
      </c>
      <c r="I11" s="55">
        <f t="shared" ref="I11:I15" si="4">H11*$I$9</f>
        <v>6.7146369040116261</v>
      </c>
      <c r="J11" s="62">
        <f t="shared" ref="J11:J15" si="5">SUM(H11:I11)</f>
        <v>33.244217717965107</v>
      </c>
      <c r="K11" s="51">
        <v>30</v>
      </c>
      <c r="L11" s="51">
        <v>20</v>
      </c>
      <c r="M11" s="67">
        <f t="shared" si="2"/>
        <v>37.5</v>
      </c>
      <c r="N11" s="68">
        <f t="shared" si="3"/>
        <v>1246.6581644236915</v>
      </c>
    </row>
    <row r="12" spans="1:14" ht="24.95" customHeight="1" x14ac:dyDescent="0.2">
      <c r="A12" s="50" t="s">
        <v>12</v>
      </c>
      <c r="B12" s="50" t="s">
        <v>25</v>
      </c>
      <c r="C12" s="50" t="s">
        <v>30</v>
      </c>
      <c r="D12" s="50" t="s">
        <v>34</v>
      </c>
      <c r="E12" s="51">
        <v>1362.83</v>
      </c>
      <c r="F12" s="55">
        <f t="shared" si="0"/>
        <v>17648.648499999999</v>
      </c>
      <c r="G12" s="58">
        <v>0.5</v>
      </c>
      <c r="H12" s="10">
        <f>F12/(1720*G12)</f>
        <v>20.521684302325582</v>
      </c>
      <c r="I12" s="55">
        <f t="shared" ref="I12" si="6">H12*$I$9</f>
        <v>5.1940382969186043</v>
      </c>
      <c r="J12" s="62">
        <f t="shared" ref="J12" si="7">SUM(H12:I12)</f>
        <v>25.715722599244188</v>
      </c>
      <c r="K12" s="51">
        <v>10</v>
      </c>
      <c r="L12" s="51"/>
      <c r="M12" s="67">
        <f t="shared" ref="M12" si="8">SUM(K12:L12)*0.75</f>
        <v>7.5</v>
      </c>
      <c r="N12" s="68">
        <f t="shared" ref="N12" si="9">M12*J12</f>
        <v>192.8679194943314</v>
      </c>
    </row>
    <row r="13" spans="1:14" ht="24.95" customHeight="1" x14ac:dyDescent="0.2">
      <c r="A13" s="44"/>
      <c r="B13" s="44"/>
      <c r="C13" s="44"/>
      <c r="D13" s="44"/>
      <c r="E13" s="46"/>
      <c r="F13" s="55">
        <f t="shared" si="0"/>
        <v>0</v>
      </c>
      <c r="G13" s="59"/>
      <c r="H13" s="60">
        <f t="shared" ref="H13:H15" si="10">F13/1720</f>
        <v>0</v>
      </c>
      <c r="I13" s="55">
        <f t="shared" si="4"/>
        <v>0</v>
      </c>
      <c r="J13" s="62">
        <f t="shared" si="5"/>
        <v>0</v>
      </c>
      <c r="K13" s="64"/>
      <c r="L13" s="64"/>
      <c r="M13" s="67">
        <f t="shared" si="2"/>
        <v>0</v>
      </c>
      <c r="N13" s="68">
        <f t="shared" si="3"/>
        <v>0</v>
      </c>
    </row>
    <row r="14" spans="1:14" ht="24.95" customHeight="1" x14ac:dyDescent="0.2">
      <c r="A14" s="44"/>
      <c r="B14" s="44"/>
      <c r="C14" s="44"/>
      <c r="D14" s="44"/>
      <c r="E14" s="46"/>
      <c r="F14" s="55">
        <f t="shared" si="0"/>
        <v>0</v>
      </c>
      <c r="G14" s="59"/>
      <c r="H14" s="10">
        <f t="shared" si="10"/>
        <v>0</v>
      </c>
      <c r="I14" s="55">
        <f t="shared" si="4"/>
        <v>0</v>
      </c>
      <c r="J14" s="62">
        <f t="shared" si="5"/>
        <v>0</v>
      </c>
      <c r="K14" s="64"/>
      <c r="L14" s="64"/>
      <c r="M14" s="67">
        <f t="shared" si="2"/>
        <v>0</v>
      </c>
      <c r="N14" s="68">
        <f t="shared" si="3"/>
        <v>0</v>
      </c>
    </row>
    <row r="15" spans="1:14" ht="24.95" customHeight="1" thickBot="1" x14ac:dyDescent="0.25">
      <c r="A15" s="44"/>
      <c r="B15" s="44"/>
      <c r="C15" s="44"/>
      <c r="D15" s="44"/>
      <c r="E15" s="46"/>
      <c r="F15" s="55">
        <f t="shared" si="0"/>
        <v>0</v>
      </c>
      <c r="G15" s="59"/>
      <c r="H15" s="60">
        <f t="shared" si="10"/>
        <v>0</v>
      </c>
      <c r="I15" s="55">
        <f t="shared" si="4"/>
        <v>0</v>
      </c>
      <c r="J15" s="62">
        <f t="shared" si="5"/>
        <v>0</v>
      </c>
      <c r="K15" s="64"/>
      <c r="L15" s="64"/>
      <c r="M15" s="67">
        <f t="shared" si="2"/>
        <v>0</v>
      </c>
      <c r="N15" s="68">
        <f t="shared" si="3"/>
        <v>0</v>
      </c>
    </row>
    <row r="16" spans="1:14" ht="18.75" thickBot="1" x14ac:dyDescent="0.3">
      <c r="A16" s="3" t="s">
        <v>49</v>
      </c>
      <c r="B16" s="3"/>
      <c r="C16" s="3"/>
      <c r="D16" s="3"/>
      <c r="M16" s="8" t="s">
        <v>10</v>
      </c>
      <c r="N16" s="69">
        <f>SUM(N10:N15)</f>
        <v>2122.3965891973471</v>
      </c>
    </row>
    <row r="17" spans="1:10" ht="31.5" customHeight="1" x14ac:dyDescent="0.2">
      <c r="A17" s="36" t="s">
        <v>61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x14ac:dyDescent="0.2">
      <c r="A18" s="2" t="s">
        <v>6</v>
      </c>
      <c r="B18" s="2"/>
      <c r="C18" s="2"/>
      <c r="D18" s="2"/>
    </row>
    <row r="19" spans="1:10" x14ac:dyDescent="0.2">
      <c r="A19" s="2"/>
      <c r="B19" s="2"/>
      <c r="C19" s="2"/>
      <c r="D19" s="2"/>
    </row>
    <row r="21" spans="1:10" x14ac:dyDescent="0.2">
      <c r="A21" s="1" t="s">
        <v>0</v>
      </c>
      <c r="B21" s="1"/>
      <c r="C21" s="1"/>
      <c r="D21" s="1"/>
    </row>
    <row r="22" spans="1:10" x14ac:dyDescent="0.2">
      <c r="A22" s="12" t="s">
        <v>20</v>
      </c>
      <c r="B22" s="1"/>
      <c r="C22" s="1"/>
      <c r="D22" s="1"/>
    </row>
    <row r="24" spans="1:10" x14ac:dyDescent="0.2">
      <c r="A24" s="14" t="s">
        <v>1</v>
      </c>
      <c r="B24" s="7"/>
      <c r="C24" s="15"/>
      <c r="D24" s="15"/>
    </row>
    <row r="25" spans="1:10" x14ac:dyDescent="0.2">
      <c r="A25" s="14" t="s">
        <v>13</v>
      </c>
      <c r="B25" s="53">
        <v>7.2999999999999995E-2</v>
      </c>
      <c r="C25" s="15"/>
      <c r="D25" s="16"/>
    </row>
    <row r="26" spans="1:10" x14ac:dyDescent="0.2">
      <c r="A26" s="14" t="s">
        <v>14</v>
      </c>
      <c r="B26" s="53">
        <v>3.3000000000000002E-2</v>
      </c>
      <c r="C26" s="15"/>
      <c r="D26" s="16"/>
    </row>
    <row r="27" spans="1:10" x14ac:dyDescent="0.2">
      <c r="A27" s="14" t="s">
        <v>15</v>
      </c>
      <c r="B27" s="53">
        <v>9.2999999999999999E-2</v>
      </c>
      <c r="C27" s="15"/>
      <c r="D27" s="16"/>
    </row>
    <row r="28" spans="1:10" x14ac:dyDescent="0.2">
      <c r="A28" s="14" t="s">
        <v>16</v>
      </c>
      <c r="B28" s="53">
        <v>1.2E-2</v>
      </c>
      <c r="C28" s="15"/>
      <c r="D28" s="16"/>
    </row>
    <row r="29" spans="1:10" x14ac:dyDescent="0.2">
      <c r="A29" s="14" t="s">
        <v>44</v>
      </c>
      <c r="B29" s="53">
        <v>1.14E-2</v>
      </c>
      <c r="C29" s="15"/>
      <c r="D29" s="16"/>
    </row>
    <row r="30" spans="1:10" x14ac:dyDescent="0.2">
      <c r="A30" s="14" t="s">
        <v>3</v>
      </c>
      <c r="B30" s="53">
        <v>2.5000000000000001E-2</v>
      </c>
      <c r="C30" s="15"/>
      <c r="D30" s="16"/>
    </row>
    <row r="31" spans="1:10" x14ac:dyDescent="0.2">
      <c r="A31" s="14" t="s">
        <v>4</v>
      </c>
      <c r="B31" s="53">
        <v>4.4999999999999997E-3</v>
      </c>
      <c r="C31" s="15"/>
      <c r="D31" s="16"/>
    </row>
    <row r="32" spans="1:10" x14ac:dyDescent="0.2">
      <c r="A32" s="14" t="s">
        <v>5</v>
      </c>
      <c r="B32" s="53">
        <v>1.1999999999999999E-3</v>
      </c>
      <c r="C32" s="15"/>
      <c r="D32" s="16"/>
    </row>
    <row r="33" spans="1:10" ht="39" thickBot="1" x14ac:dyDescent="0.25">
      <c r="A33" s="26" t="s">
        <v>45</v>
      </c>
      <c r="B33" s="54"/>
      <c r="C33" s="15"/>
      <c r="D33" s="15"/>
    </row>
    <row r="34" spans="1:10" ht="13.5" thickBot="1" x14ac:dyDescent="0.25">
      <c r="B34" s="57">
        <f>SUM(B25:B33)</f>
        <v>0.25309999999999999</v>
      </c>
      <c r="C34" s="15"/>
      <c r="D34" s="17"/>
    </row>
    <row r="37" spans="1:10" x14ac:dyDescent="0.2">
      <c r="A37" s="37" t="s">
        <v>17</v>
      </c>
      <c r="B37" s="37"/>
      <c r="C37" s="37"/>
      <c r="D37" s="37"/>
      <c r="E37" s="37"/>
      <c r="F37" s="37"/>
      <c r="G37" s="37"/>
      <c r="H37" s="37"/>
      <c r="I37" s="37"/>
      <c r="J37" s="37"/>
    </row>
    <row r="38" spans="1:10" x14ac:dyDescent="0.2">
      <c r="A38" s="37" t="s">
        <v>47</v>
      </c>
      <c r="B38" s="37"/>
      <c r="C38" s="37"/>
      <c r="D38" s="37"/>
      <c r="E38" s="37"/>
      <c r="F38" s="37"/>
      <c r="G38" s="37"/>
      <c r="H38" s="37"/>
      <c r="I38" s="37"/>
      <c r="J38" s="37"/>
    </row>
    <row r="39" spans="1:10" x14ac:dyDescent="0.2">
      <c r="A39" s="38" t="s">
        <v>2</v>
      </c>
      <c r="B39" s="38"/>
      <c r="C39" s="38"/>
      <c r="D39" s="38"/>
      <c r="E39" s="38"/>
      <c r="F39" s="38"/>
      <c r="G39" s="38"/>
      <c r="H39" s="38"/>
      <c r="I39" s="38"/>
      <c r="J39" s="38"/>
    </row>
    <row r="40" spans="1:10" x14ac:dyDescent="0.2">
      <c r="A40" s="31" t="s">
        <v>46</v>
      </c>
      <c r="B40" s="31"/>
      <c r="C40" s="31"/>
      <c r="D40" s="31"/>
      <c r="E40" s="31"/>
      <c r="F40" s="31"/>
      <c r="G40" s="31"/>
      <c r="H40" s="31"/>
      <c r="I40" s="31"/>
      <c r="J40" s="31"/>
    </row>
    <row r="41" spans="1:10" x14ac:dyDescent="0.2">
      <c r="A41" s="31" t="s">
        <v>18</v>
      </c>
      <c r="B41" s="31"/>
      <c r="C41" s="31"/>
      <c r="D41" s="31"/>
      <c r="E41" s="31"/>
      <c r="F41" s="31"/>
      <c r="G41" s="31"/>
      <c r="H41" s="31"/>
      <c r="I41" s="31"/>
      <c r="J41" s="31"/>
    </row>
    <row r="43" spans="1:10" s="6" customFormat="1" x14ac:dyDescent="0.2"/>
    <row r="44" spans="1:10" s="6" customFormat="1" x14ac:dyDescent="0.2"/>
    <row r="45" spans="1:10" s="6" customFormat="1" x14ac:dyDescent="0.2"/>
    <row r="46" spans="1:10" s="6" customFormat="1" x14ac:dyDescent="0.2"/>
  </sheetData>
  <mergeCells count="19">
    <mergeCell ref="A4:E4"/>
    <mergeCell ref="A7:C7"/>
    <mergeCell ref="K7:L7"/>
    <mergeCell ref="A8:A9"/>
    <mergeCell ref="B8:B9"/>
    <mergeCell ref="C8:C9"/>
    <mergeCell ref="D8:D9"/>
    <mergeCell ref="E8:E9"/>
    <mergeCell ref="J8:J9"/>
    <mergeCell ref="K8:K9"/>
    <mergeCell ref="L8:L9"/>
    <mergeCell ref="A40:J40"/>
    <mergeCell ref="A41:J41"/>
    <mergeCell ref="M8:M9"/>
    <mergeCell ref="N8:N9"/>
    <mergeCell ref="A17:J17"/>
    <mergeCell ref="A37:J37"/>
    <mergeCell ref="A38:J38"/>
    <mergeCell ref="A39:J3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Personalkostenberechnung</vt:lpstr>
      <vt:lpstr>Beispielberechnung</vt:lpstr>
    </vt:vector>
  </TitlesOfParts>
  <Company>Land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Hügel, Tracy (MLR)</dc:creator>
  <cp:lastModifiedBy>Hügel, Tracy (MLR)</cp:lastModifiedBy>
  <cp:lastPrinted>2016-02-22T09:03:48Z</cp:lastPrinted>
  <dcterms:created xsi:type="dcterms:W3CDTF">2016-02-19T12:42:27Z</dcterms:created>
  <dcterms:modified xsi:type="dcterms:W3CDTF">2023-11-13T12:27:36Z</dcterms:modified>
</cp:coreProperties>
</file>