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315" windowHeight="11310"/>
  </bookViews>
  <sheets>
    <sheet name="Beispiel_1" sheetId="6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O12" i="6" l="1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I27" i="6" l="1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8" i="6"/>
  <c r="J29" i="6"/>
  <c r="J30" i="6"/>
  <c r="J31" i="6"/>
  <c r="J32" i="6"/>
  <c r="J33" i="6"/>
  <c r="F13" i="6"/>
  <c r="G13" i="6" s="1"/>
  <c r="F14" i="6"/>
  <c r="G14" i="6" s="1"/>
  <c r="F15" i="6"/>
  <c r="G15" i="6" s="1"/>
  <c r="F16" i="6"/>
  <c r="G16" i="6" s="1"/>
  <c r="F17" i="6"/>
  <c r="G17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J9" i="6" l="1"/>
  <c r="J10" i="6"/>
  <c r="J11" i="6"/>
  <c r="J12" i="6"/>
  <c r="J8" i="6"/>
  <c r="F9" i="6"/>
  <c r="G9" i="6" s="1"/>
  <c r="K9" i="6" s="1"/>
  <c r="F10" i="6"/>
  <c r="F11" i="6"/>
  <c r="G11" i="6" s="1"/>
  <c r="K11" i="6" s="1"/>
  <c r="F12" i="6"/>
  <c r="G12" i="6" s="1"/>
  <c r="K12" i="6" s="1"/>
  <c r="F8" i="6"/>
  <c r="G10" i="6"/>
  <c r="K10" i="6" s="1"/>
  <c r="N10" i="6" s="1"/>
  <c r="G8" i="6"/>
  <c r="K8" i="6" s="1"/>
  <c r="M8" i="6" s="1"/>
  <c r="O8" i="6" s="1"/>
  <c r="N8" i="6" l="1"/>
  <c r="N11" i="6"/>
  <c r="M11" i="6"/>
  <c r="O11" i="6" s="1"/>
  <c r="N9" i="6"/>
  <c r="M9" i="6"/>
  <c r="O9" i="6" s="1"/>
  <c r="M10" i="6"/>
  <c r="O10" i="6" s="1"/>
  <c r="G34" i="6"/>
  <c r="K34" i="6" l="1"/>
  <c r="N34" i="6" s="1"/>
  <c r="M34" i="6"/>
  <c r="H34" i="6" l="1"/>
  <c r="J34" i="6" s="1"/>
  <c r="J27" i="6"/>
  <c r="I34" i="6"/>
  <c r="O34" i="6" s="1"/>
</calcChain>
</file>

<file path=xl/sharedStrings.xml><?xml version="1.0" encoding="utf-8"?>
<sst xmlns="http://schemas.openxmlformats.org/spreadsheetml/2006/main" count="41" uniqueCount="30">
  <si>
    <t>Erdbeeren</t>
  </si>
  <si>
    <t>Brennkirschen</t>
  </si>
  <si>
    <t>Johannisbeeren</t>
  </si>
  <si>
    <t>Himbeeren</t>
  </si>
  <si>
    <t>Zwetschgen</t>
  </si>
  <si>
    <t>Kernobst - Äpfel</t>
  </si>
  <si>
    <t>Wert</t>
  </si>
  <si>
    <t>Ertrag</t>
  </si>
  <si>
    <t>Erzeugte Menge</t>
  </si>
  <si>
    <t>Menge</t>
  </si>
  <si>
    <t>Summe</t>
  </si>
  <si>
    <t>Selbstvermarktung</t>
  </si>
  <si>
    <t>dt</t>
  </si>
  <si>
    <t>€/kg</t>
  </si>
  <si>
    <t>€</t>
  </si>
  <si>
    <t>Erlös</t>
  </si>
  <si>
    <t>%</t>
  </si>
  <si>
    <t>ha</t>
  </si>
  <si>
    <t>dt/ha</t>
  </si>
  <si>
    <t>Sollertrag</t>
  </si>
  <si>
    <t>Anlieferung an EO</t>
  </si>
  <si>
    <t>Anbau-fläche</t>
  </si>
  <si>
    <t xml:space="preserve">Ernte-schätzung </t>
  </si>
  <si>
    <t>Normalernte</t>
  </si>
  <si>
    <t xml:space="preserve"> =100</t>
  </si>
  <si>
    <t>Anteil nach…</t>
  </si>
  <si>
    <t>Mostobst</t>
  </si>
  <si>
    <t>Wg. Geringfügigkeit oder Merkmale von der EO ausgenommene Erzeugnisse</t>
  </si>
  <si>
    <r>
      <t>Erzeugnisse</t>
    </r>
    <r>
      <rPr>
        <sz val="12"/>
        <color theme="1"/>
        <rFont val="Arial"/>
        <family val="2"/>
      </rPr>
      <t xml:space="preserve">                     (nur Erzeugnisse,               für die die EO anerkannt ist)</t>
    </r>
  </si>
  <si>
    <t>Beispiel 1: Obstbaubetrieb mit Selbstvermarktung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</si>
</sst>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#,##0\ &quot;dt&quot;"/>
    <numFmt numFmtId="166" formatCode="#,##0\ &quot;dt/ha&quot;"/>
    <numFmt numFmtId="167" formatCode="#,##0\ &quot;ha&quot;"/>
    <numFmt numFmtId="168" formatCode="#,##0.00\ &quot;€/kg&quot;"/>
    <numFmt numFmtId="169" formatCode="#,##0\ &quot;€&quot;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9" fontId="3" fillId="0" borderId="0" xfId="1" applyFont="1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9" fontId="4" fillId="0" borderId="0" xfId="1" applyFont="1"/>
    <xf numFmtId="164" fontId="4" fillId="0" borderId="0" xfId="0" applyNumberFormat="1" applyFont="1"/>
    <xf numFmtId="165" fontId="4" fillId="0" borderId="0" xfId="0" applyNumberFormat="1" applyFont="1"/>
    <xf numFmtId="169" fontId="4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4" fillId="0" borderId="1" xfId="0" applyFont="1" applyBorder="1"/>
    <xf numFmtId="165" fontId="4" fillId="0" borderId="1" xfId="0" applyNumberFormat="1" applyFont="1" applyBorder="1"/>
    <xf numFmtId="169" fontId="4" fillId="0" borderId="1" xfId="2" applyNumberFormat="1" applyFont="1" applyBorder="1" applyAlignment="1">
      <alignment vertical="top"/>
    </xf>
    <xf numFmtId="165" fontId="3" fillId="0" borderId="2" xfId="0" applyNumberFormat="1" applyFont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167" fontId="3" fillId="2" borderId="2" xfId="0" applyNumberFormat="1" applyFont="1" applyFill="1" applyBorder="1" applyAlignment="1">
      <alignment vertical="top"/>
    </xf>
    <xf numFmtId="167" fontId="3" fillId="2" borderId="1" xfId="0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166" fontId="3" fillId="2" borderId="1" xfId="0" applyNumberFormat="1" applyFont="1" applyFill="1" applyBorder="1" applyAlignment="1">
      <alignment vertical="top"/>
    </xf>
    <xf numFmtId="165" fontId="3" fillId="2" borderId="2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9" fontId="3" fillId="2" borderId="2" xfId="1" applyFont="1" applyFill="1" applyBorder="1" applyAlignment="1">
      <alignment vertical="top"/>
    </xf>
    <xf numFmtId="168" fontId="3" fillId="2" borderId="2" xfId="0" applyNumberFormat="1" applyFont="1" applyFill="1" applyBorder="1"/>
    <xf numFmtId="168" fontId="3" fillId="2" borderId="1" xfId="0" applyNumberFormat="1" applyFont="1" applyFill="1" applyBorder="1"/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0" xfId="0" applyFont="1" applyBorder="1"/>
    <xf numFmtId="9" fontId="6" fillId="0" borderId="0" xfId="1" applyFont="1" applyBorder="1"/>
    <xf numFmtId="169" fontId="6" fillId="0" borderId="0" xfId="2" applyNumberFormat="1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6" fontId="3" fillId="3" borderId="2" xfId="0" applyNumberFormat="1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9" fontId="3" fillId="2" borderId="2" xfId="2" applyNumberFormat="1" applyFont="1" applyFill="1" applyBorder="1" applyAlignment="1">
      <alignment vertical="top"/>
    </xf>
    <xf numFmtId="169" fontId="3" fillId="2" borderId="1" xfId="2" applyNumberFormat="1" applyFont="1" applyFill="1" applyBorder="1" applyAlignment="1">
      <alignment vertical="top"/>
    </xf>
    <xf numFmtId="165" fontId="3" fillId="3" borderId="2" xfId="0" applyNumberFormat="1" applyFont="1" applyFill="1" applyBorder="1" applyAlignment="1">
      <alignment vertical="top"/>
    </xf>
    <xf numFmtId="9" fontId="6" fillId="3" borderId="2" xfId="1" applyFont="1" applyFill="1" applyBorder="1" applyAlignment="1">
      <alignment vertical="top"/>
    </xf>
    <xf numFmtId="164" fontId="3" fillId="3" borderId="2" xfId="2" applyNumberFormat="1" applyFont="1" applyFill="1" applyBorder="1" applyAlignment="1">
      <alignment vertical="top"/>
    </xf>
    <xf numFmtId="164" fontId="4" fillId="3" borderId="2" xfId="2" applyNumberFormat="1" applyFont="1" applyFill="1" applyBorder="1" applyAlignment="1">
      <alignment vertical="top"/>
    </xf>
    <xf numFmtId="0" fontId="3" fillId="0" borderId="7" xfId="0" applyFont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vertical="top"/>
    </xf>
    <xf numFmtId="169" fontId="4" fillId="3" borderId="2" xfId="0" applyNumberFormat="1" applyFont="1" applyFill="1" applyBorder="1" applyAlignment="1">
      <alignment vertical="top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9" fontId="8" fillId="3" borderId="2" xfId="1" applyFont="1" applyFill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58"/>
  <sheetViews>
    <sheetView showGridLines="0" showZeros="0" tabSelected="1" workbookViewId="0">
      <selection activeCell="Q21" sqref="Q21"/>
    </sheetView>
  </sheetViews>
  <sheetFormatPr baseColWidth="10" defaultRowHeight="12.75" x14ac:dyDescent="0.2"/>
  <cols>
    <col min="1" max="1" width="6.5703125" customWidth="1"/>
    <col min="2" max="2" width="22.140625" customWidth="1"/>
    <col min="3" max="3" width="11.28515625" customWidth="1"/>
    <col min="4" max="4" width="11.85546875" bestFit="1" customWidth="1"/>
    <col min="5" max="5" width="13.5703125" customWidth="1"/>
    <col min="6" max="6" width="14.7109375" customWidth="1"/>
    <col min="7" max="7" width="13.140625" customWidth="1"/>
    <col min="8" max="9" width="12.85546875" customWidth="1"/>
    <col min="10" max="10" width="12.140625" customWidth="1"/>
    <col min="11" max="11" width="11.28515625" customWidth="1"/>
    <col min="12" max="13" width="12.5703125" customWidth="1"/>
    <col min="14" max="15" width="10.28515625" customWidth="1"/>
    <col min="16" max="17" width="12.42578125" customWidth="1"/>
    <col min="18" max="18" width="16.5703125" customWidth="1"/>
    <col min="19" max="20" width="12.42578125" customWidth="1"/>
    <col min="21" max="21" width="14.7109375" bestFit="1" customWidth="1"/>
    <col min="22" max="22" width="15.28515625" customWidth="1"/>
    <col min="23" max="23" width="14.140625" customWidth="1"/>
    <col min="24" max="24" width="20.140625" style="3" customWidth="1"/>
  </cols>
  <sheetData>
    <row r="2" spans="2:24" s="5" customFormat="1" ht="20.25" x14ac:dyDescent="0.2">
      <c r="B2" s="14" t="s">
        <v>29</v>
      </c>
      <c r="X2" s="6"/>
    </row>
    <row r="3" spans="2:24" s="5" customFormat="1" ht="20.25" x14ac:dyDescent="0.2">
      <c r="X3" s="6"/>
    </row>
    <row r="4" spans="2:24" s="8" customFormat="1" ht="37.5" customHeight="1" x14ac:dyDescent="0.2">
      <c r="B4" s="60" t="s">
        <v>28</v>
      </c>
      <c r="C4" s="39" t="s">
        <v>21</v>
      </c>
      <c r="D4" s="39" t="s">
        <v>19</v>
      </c>
      <c r="E4" s="39" t="s">
        <v>22</v>
      </c>
      <c r="F4" s="39" t="s">
        <v>7</v>
      </c>
      <c r="G4" s="39" t="s">
        <v>8</v>
      </c>
      <c r="H4" s="63" t="s">
        <v>20</v>
      </c>
      <c r="I4" s="64"/>
      <c r="J4" s="64"/>
      <c r="K4" s="63" t="s">
        <v>11</v>
      </c>
      <c r="L4" s="64"/>
      <c r="M4" s="64"/>
      <c r="N4" s="64"/>
      <c r="O4" s="65"/>
      <c r="X4" s="7"/>
    </row>
    <row r="5" spans="2:24" s="8" customFormat="1" ht="15.75" customHeight="1" x14ac:dyDescent="0.2">
      <c r="B5" s="61"/>
      <c r="C5" s="43"/>
      <c r="D5" s="43"/>
      <c r="E5" s="52" t="s">
        <v>23</v>
      </c>
      <c r="F5" s="43"/>
      <c r="G5" s="43"/>
      <c r="H5" s="43"/>
      <c r="I5" s="33"/>
      <c r="J5" s="33"/>
      <c r="K5" s="43"/>
      <c r="L5" s="33"/>
      <c r="M5" s="44"/>
      <c r="N5" s="66" t="s">
        <v>25</v>
      </c>
      <c r="O5" s="67"/>
      <c r="X5" s="7"/>
    </row>
    <row r="6" spans="2:24" s="8" customFormat="1" ht="15.75" customHeight="1" x14ac:dyDescent="0.2">
      <c r="B6" s="61"/>
      <c r="C6" s="32"/>
      <c r="D6" s="32"/>
      <c r="E6" s="52" t="s">
        <v>24</v>
      </c>
      <c r="F6" s="32"/>
      <c r="G6" s="32"/>
      <c r="H6" s="43" t="s">
        <v>9</v>
      </c>
      <c r="I6" s="44" t="s">
        <v>6</v>
      </c>
      <c r="J6" s="44" t="s">
        <v>15</v>
      </c>
      <c r="K6" s="43" t="s">
        <v>9</v>
      </c>
      <c r="L6" s="40" t="s">
        <v>15</v>
      </c>
      <c r="M6" s="40" t="s">
        <v>6</v>
      </c>
      <c r="N6" s="58" t="s">
        <v>9</v>
      </c>
      <c r="O6" s="55" t="s">
        <v>6</v>
      </c>
      <c r="X6" s="7"/>
    </row>
    <row r="7" spans="2:24" s="8" customFormat="1" ht="15.75" customHeight="1" x14ac:dyDescent="0.2">
      <c r="B7" s="62"/>
      <c r="C7" s="34" t="s">
        <v>17</v>
      </c>
      <c r="D7" s="34" t="s">
        <v>18</v>
      </c>
      <c r="E7" s="34" t="s">
        <v>16</v>
      </c>
      <c r="F7" s="34" t="s">
        <v>18</v>
      </c>
      <c r="G7" s="34" t="s">
        <v>12</v>
      </c>
      <c r="H7" s="34" t="s">
        <v>12</v>
      </c>
      <c r="I7" s="45" t="s">
        <v>14</v>
      </c>
      <c r="J7" s="45" t="s">
        <v>13</v>
      </c>
      <c r="K7" s="34" t="s">
        <v>12</v>
      </c>
      <c r="L7" s="41" t="s">
        <v>13</v>
      </c>
      <c r="M7" s="41" t="s">
        <v>14</v>
      </c>
      <c r="N7" s="56"/>
      <c r="O7" s="56" t="s">
        <v>16</v>
      </c>
      <c r="X7" s="7"/>
    </row>
    <row r="8" spans="2:24" s="8" customFormat="1" ht="15.75" customHeight="1" x14ac:dyDescent="0.2">
      <c r="B8" s="20" t="s">
        <v>0</v>
      </c>
      <c r="C8" s="23">
        <v>10</v>
      </c>
      <c r="D8" s="25">
        <v>150</v>
      </c>
      <c r="E8" s="29">
        <v>0.95</v>
      </c>
      <c r="F8" s="42">
        <f>D8*E8</f>
        <v>142.5</v>
      </c>
      <c r="G8" s="19">
        <f>C8*F8</f>
        <v>1425</v>
      </c>
      <c r="H8" s="27">
        <v>1100</v>
      </c>
      <c r="I8" s="46">
        <v>173137.5</v>
      </c>
      <c r="J8" s="50">
        <f>IF(H8=0,0,I8/(H8*100))</f>
        <v>1.5739772727272727</v>
      </c>
      <c r="K8" s="48">
        <f>G8-H8</f>
        <v>325</v>
      </c>
      <c r="L8" s="30">
        <v>2</v>
      </c>
      <c r="M8" s="53">
        <f>K8*L8*100</f>
        <v>65000</v>
      </c>
      <c r="N8" s="57">
        <f>IF(G8=0,0,K8/G8)</f>
        <v>0.22807017543859648</v>
      </c>
      <c r="O8" s="57">
        <f>IF((M8+I8)=0,0,M8/(M8+I8))</f>
        <v>0.27295155109967983</v>
      </c>
      <c r="X8" s="7"/>
    </row>
    <row r="9" spans="2:24" s="8" customFormat="1" ht="15" x14ac:dyDescent="0.2">
      <c r="B9" s="21" t="s">
        <v>2</v>
      </c>
      <c r="C9" s="24">
        <v>2</v>
      </c>
      <c r="D9" s="26">
        <v>120</v>
      </c>
      <c r="E9" s="29">
        <v>1</v>
      </c>
      <c r="F9" s="42">
        <f t="shared" ref="F9:F33" si="0">D9*E9</f>
        <v>120</v>
      </c>
      <c r="G9" s="15">
        <f t="shared" ref="G9:G33" si="1">C9*F9</f>
        <v>240</v>
      </c>
      <c r="H9" s="28">
        <v>190</v>
      </c>
      <c r="I9" s="47">
        <v>23328</v>
      </c>
      <c r="J9" s="50">
        <f t="shared" ref="J9:J34" si="2">IF(H9=0,0,I9/(H9*100))</f>
        <v>1.2277894736842105</v>
      </c>
      <c r="K9" s="48">
        <f>G9-H9</f>
        <v>50</v>
      </c>
      <c r="L9" s="31">
        <v>1.5</v>
      </c>
      <c r="M9" s="53">
        <f t="shared" ref="M9:M33" si="3">K9*L9*100</f>
        <v>7500</v>
      </c>
      <c r="N9" s="57">
        <f>IF(G9=0,0,K9/G9)</f>
        <v>0.20833333333333334</v>
      </c>
      <c r="O9" s="57">
        <f t="shared" ref="O9:O34" si="4">IF((M9+I9)=0,0,M9/(M9+I9))</f>
        <v>0.24328532502919423</v>
      </c>
      <c r="X9" s="7"/>
    </row>
    <row r="10" spans="2:24" s="8" customFormat="1" ht="15" x14ac:dyDescent="0.2">
      <c r="B10" s="21" t="s">
        <v>3</v>
      </c>
      <c r="C10" s="24">
        <v>1</v>
      </c>
      <c r="D10" s="26">
        <v>100</v>
      </c>
      <c r="E10" s="29">
        <v>0.9</v>
      </c>
      <c r="F10" s="42">
        <f t="shared" si="0"/>
        <v>90</v>
      </c>
      <c r="G10" s="15">
        <f t="shared" si="1"/>
        <v>90</v>
      </c>
      <c r="H10" s="28">
        <v>70</v>
      </c>
      <c r="I10" s="47">
        <v>18225</v>
      </c>
      <c r="J10" s="50">
        <f t="shared" si="2"/>
        <v>2.6035714285714286</v>
      </c>
      <c r="K10" s="48">
        <f>G10-H10</f>
        <v>20</v>
      </c>
      <c r="L10" s="31">
        <v>3</v>
      </c>
      <c r="M10" s="53">
        <f t="shared" si="3"/>
        <v>6000</v>
      </c>
      <c r="N10" s="57">
        <f>IF(G10=0,0,K10/G10)</f>
        <v>0.22222222222222221</v>
      </c>
      <c r="O10" s="57">
        <f t="shared" si="4"/>
        <v>0.24767801857585139</v>
      </c>
      <c r="X10" s="7"/>
    </row>
    <row r="11" spans="2:24" s="8" customFormat="1" ht="15" x14ac:dyDescent="0.2">
      <c r="B11" s="21" t="s">
        <v>4</v>
      </c>
      <c r="C11" s="24">
        <v>2</v>
      </c>
      <c r="D11" s="26">
        <v>130</v>
      </c>
      <c r="E11" s="29">
        <v>0.75</v>
      </c>
      <c r="F11" s="42">
        <f t="shared" si="0"/>
        <v>97.5</v>
      </c>
      <c r="G11" s="15">
        <f t="shared" si="1"/>
        <v>195</v>
      </c>
      <c r="H11" s="28">
        <v>140.4</v>
      </c>
      <c r="I11" s="47">
        <v>7020</v>
      </c>
      <c r="J11" s="50">
        <f t="shared" si="2"/>
        <v>0.5</v>
      </c>
      <c r="K11" s="48">
        <f>G11-H11</f>
        <v>54.599999999999994</v>
      </c>
      <c r="L11" s="31">
        <v>0.8</v>
      </c>
      <c r="M11" s="53">
        <f t="shared" si="3"/>
        <v>4368</v>
      </c>
      <c r="N11" s="57">
        <f>IF(G11=0,0,K11/G11)</f>
        <v>0.27999999999999997</v>
      </c>
      <c r="O11" s="57">
        <f t="shared" si="4"/>
        <v>0.38356164383561642</v>
      </c>
      <c r="X11" s="7"/>
    </row>
    <row r="12" spans="2:24" s="8" customFormat="1" ht="15" x14ac:dyDescent="0.2">
      <c r="B12" s="21" t="s">
        <v>5</v>
      </c>
      <c r="C12" s="24">
        <v>2</v>
      </c>
      <c r="D12" s="26">
        <v>500</v>
      </c>
      <c r="E12" s="29">
        <v>0.9</v>
      </c>
      <c r="F12" s="42">
        <f t="shared" si="0"/>
        <v>450</v>
      </c>
      <c r="G12" s="15">
        <f t="shared" si="1"/>
        <v>900</v>
      </c>
      <c r="H12" s="28">
        <v>900</v>
      </c>
      <c r="I12" s="47">
        <v>30000</v>
      </c>
      <c r="J12" s="50">
        <f t="shared" si="2"/>
        <v>0.33333333333333331</v>
      </c>
      <c r="K12" s="48">
        <f>G12-H12</f>
        <v>0</v>
      </c>
      <c r="L12" s="31">
        <v>1</v>
      </c>
      <c r="M12" s="53">
        <f t="shared" si="3"/>
        <v>0</v>
      </c>
      <c r="N12" s="57">
        <f t="shared" ref="N12:N33" si="5">IF(G12=0,0,K12/G12)</f>
        <v>0</v>
      </c>
      <c r="O12" s="57">
        <f t="shared" si="4"/>
        <v>0</v>
      </c>
      <c r="X12" s="7"/>
    </row>
    <row r="13" spans="2:24" s="8" customFormat="1" ht="15" x14ac:dyDescent="0.2">
      <c r="B13" s="21"/>
      <c r="C13" s="24"/>
      <c r="D13" s="26"/>
      <c r="E13" s="29"/>
      <c r="F13" s="42">
        <f t="shared" si="0"/>
        <v>0</v>
      </c>
      <c r="G13" s="15">
        <f t="shared" si="1"/>
        <v>0</v>
      </c>
      <c r="H13" s="28"/>
      <c r="I13" s="47"/>
      <c r="J13" s="50">
        <f t="shared" si="2"/>
        <v>0</v>
      </c>
      <c r="K13" s="48">
        <f t="shared" ref="K13:K33" si="6">G13-H13</f>
        <v>0</v>
      </c>
      <c r="L13" s="31"/>
      <c r="M13" s="53">
        <f t="shared" si="3"/>
        <v>0</v>
      </c>
      <c r="N13" s="57">
        <f t="shared" si="5"/>
        <v>0</v>
      </c>
      <c r="O13" s="57">
        <f t="shared" si="4"/>
        <v>0</v>
      </c>
      <c r="X13" s="7"/>
    </row>
    <row r="14" spans="2:24" s="8" customFormat="1" ht="15" x14ac:dyDescent="0.2">
      <c r="B14" s="21"/>
      <c r="C14" s="24"/>
      <c r="D14" s="26"/>
      <c r="E14" s="29"/>
      <c r="F14" s="42">
        <f t="shared" si="0"/>
        <v>0</v>
      </c>
      <c r="G14" s="15">
        <f t="shared" si="1"/>
        <v>0</v>
      </c>
      <c r="H14" s="28"/>
      <c r="I14" s="47"/>
      <c r="J14" s="50">
        <f t="shared" si="2"/>
        <v>0</v>
      </c>
      <c r="K14" s="48">
        <f t="shared" si="6"/>
        <v>0</v>
      </c>
      <c r="L14" s="31"/>
      <c r="M14" s="53">
        <f t="shared" si="3"/>
        <v>0</v>
      </c>
      <c r="N14" s="57">
        <f t="shared" si="5"/>
        <v>0</v>
      </c>
      <c r="O14" s="57">
        <f t="shared" si="4"/>
        <v>0</v>
      </c>
      <c r="X14" s="7"/>
    </row>
    <row r="15" spans="2:24" s="8" customFormat="1" ht="15" x14ac:dyDescent="0.2">
      <c r="B15" s="21"/>
      <c r="C15" s="24"/>
      <c r="D15" s="26"/>
      <c r="E15" s="29"/>
      <c r="F15" s="42">
        <f t="shared" si="0"/>
        <v>0</v>
      </c>
      <c r="G15" s="15">
        <f t="shared" si="1"/>
        <v>0</v>
      </c>
      <c r="H15" s="28"/>
      <c r="I15" s="47"/>
      <c r="J15" s="50">
        <f t="shared" si="2"/>
        <v>0</v>
      </c>
      <c r="K15" s="48">
        <f t="shared" si="6"/>
        <v>0</v>
      </c>
      <c r="L15" s="31"/>
      <c r="M15" s="53">
        <f t="shared" si="3"/>
        <v>0</v>
      </c>
      <c r="N15" s="57">
        <f t="shared" si="5"/>
        <v>0</v>
      </c>
      <c r="O15" s="57">
        <f t="shared" si="4"/>
        <v>0</v>
      </c>
      <c r="X15" s="7"/>
    </row>
    <row r="16" spans="2:24" s="8" customFormat="1" ht="15" x14ac:dyDescent="0.2">
      <c r="B16" s="21"/>
      <c r="C16" s="24"/>
      <c r="D16" s="26"/>
      <c r="E16" s="29"/>
      <c r="F16" s="42">
        <f t="shared" si="0"/>
        <v>0</v>
      </c>
      <c r="G16" s="15">
        <f t="shared" si="1"/>
        <v>0</v>
      </c>
      <c r="H16" s="28"/>
      <c r="I16" s="47"/>
      <c r="J16" s="50">
        <f t="shared" si="2"/>
        <v>0</v>
      </c>
      <c r="K16" s="48">
        <f t="shared" si="6"/>
        <v>0</v>
      </c>
      <c r="L16" s="31"/>
      <c r="M16" s="53">
        <f t="shared" si="3"/>
        <v>0</v>
      </c>
      <c r="N16" s="57">
        <f t="shared" si="5"/>
        <v>0</v>
      </c>
      <c r="O16" s="57">
        <f t="shared" si="4"/>
        <v>0</v>
      </c>
      <c r="X16" s="7"/>
    </row>
    <row r="17" spans="2:24" s="8" customFormat="1" ht="15" x14ac:dyDescent="0.2">
      <c r="B17" s="21"/>
      <c r="C17" s="24"/>
      <c r="D17" s="26"/>
      <c r="E17" s="29"/>
      <c r="F17" s="42">
        <f t="shared" si="0"/>
        <v>0</v>
      </c>
      <c r="G17" s="15">
        <f t="shared" si="1"/>
        <v>0</v>
      </c>
      <c r="H17" s="28"/>
      <c r="I17" s="47"/>
      <c r="J17" s="50">
        <f t="shared" si="2"/>
        <v>0</v>
      </c>
      <c r="K17" s="48">
        <f t="shared" si="6"/>
        <v>0</v>
      </c>
      <c r="L17" s="31"/>
      <c r="M17" s="53">
        <f t="shared" si="3"/>
        <v>0</v>
      </c>
      <c r="N17" s="57">
        <f t="shared" si="5"/>
        <v>0</v>
      </c>
      <c r="O17" s="57">
        <f t="shared" si="4"/>
        <v>0</v>
      </c>
      <c r="X17" s="7"/>
    </row>
    <row r="18" spans="2:24" s="8" customFormat="1" ht="15" x14ac:dyDescent="0.2">
      <c r="B18" s="21"/>
      <c r="C18" s="24"/>
      <c r="D18" s="26"/>
      <c r="E18" s="29"/>
      <c r="F18" s="42">
        <f t="shared" si="0"/>
        <v>0</v>
      </c>
      <c r="G18" s="15">
        <f t="shared" si="1"/>
        <v>0</v>
      </c>
      <c r="H18" s="28"/>
      <c r="I18" s="47"/>
      <c r="J18" s="50">
        <f t="shared" si="2"/>
        <v>0</v>
      </c>
      <c r="K18" s="48">
        <f t="shared" si="6"/>
        <v>0</v>
      </c>
      <c r="L18" s="31"/>
      <c r="M18" s="53">
        <f t="shared" si="3"/>
        <v>0</v>
      </c>
      <c r="N18" s="57">
        <f t="shared" si="5"/>
        <v>0</v>
      </c>
      <c r="O18" s="57">
        <f t="shared" si="4"/>
        <v>0</v>
      </c>
      <c r="X18" s="7"/>
    </row>
    <row r="19" spans="2:24" s="8" customFormat="1" ht="15" x14ac:dyDescent="0.2">
      <c r="B19" s="21"/>
      <c r="C19" s="24"/>
      <c r="D19" s="26"/>
      <c r="E19" s="29"/>
      <c r="F19" s="42">
        <f t="shared" si="0"/>
        <v>0</v>
      </c>
      <c r="G19" s="15">
        <f t="shared" si="1"/>
        <v>0</v>
      </c>
      <c r="H19" s="28"/>
      <c r="I19" s="47"/>
      <c r="J19" s="50">
        <f t="shared" si="2"/>
        <v>0</v>
      </c>
      <c r="K19" s="48">
        <f t="shared" si="6"/>
        <v>0</v>
      </c>
      <c r="L19" s="31"/>
      <c r="M19" s="53">
        <f t="shared" si="3"/>
        <v>0</v>
      </c>
      <c r="N19" s="57">
        <f t="shared" si="5"/>
        <v>0</v>
      </c>
      <c r="O19" s="57">
        <f t="shared" si="4"/>
        <v>0</v>
      </c>
      <c r="X19" s="7"/>
    </row>
    <row r="20" spans="2:24" s="8" customFormat="1" ht="15" x14ac:dyDescent="0.2">
      <c r="B20" s="21"/>
      <c r="C20" s="24"/>
      <c r="D20" s="26"/>
      <c r="E20" s="29"/>
      <c r="F20" s="42">
        <f t="shared" si="0"/>
        <v>0</v>
      </c>
      <c r="G20" s="15">
        <f t="shared" si="1"/>
        <v>0</v>
      </c>
      <c r="H20" s="28"/>
      <c r="I20" s="47"/>
      <c r="J20" s="50">
        <f t="shared" si="2"/>
        <v>0</v>
      </c>
      <c r="K20" s="48">
        <f t="shared" si="6"/>
        <v>0</v>
      </c>
      <c r="L20" s="31"/>
      <c r="M20" s="53">
        <f t="shared" si="3"/>
        <v>0</v>
      </c>
      <c r="N20" s="57">
        <f t="shared" si="5"/>
        <v>0</v>
      </c>
      <c r="O20" s="57">
        <f t="shared" si="4"/>
        <v>0</v>
      </c>
      <c r="X20" s="7"/>
    </row>
    <row r="21" spans="2:24" s="8" customFormat="1" ht="15" x14ac:dyDescent="0.2">
      <c r="B21" s="21"/>
      <c r="C21" s="24"/>
      <c r="D21" s="26"/>
      <c r="E21" s="29"/>
      <c r="F21" s="42">
        <f t="shared" si="0"/>
        <v>0</v>
      </c>
      <c r="G21" s="15">
        <f t="shared" si="1"/>
        <v>0</v>
      </c>
      <c r="H21" s="28"/>
      <c r="I21" s="47"/>
      <c r="J21" s="50">
        <f t="shared" si="2"/>
        <v>0</v>
      </c>
      <c r="K21" s="48">
        <f t="shared" si="6"/>
        <v>0</v>
      </c>
      <c r="L21" s="31"/>
      <c r="M21" s="53">
        <f t="shared" si="3"/>
        <v>0</v>
      </c>
      <c r="N21" s="57">
        <f t="shared" si="5"/>
        <v>0</v>
      </c>
      <c r="O21" s="57">
        <f t="shared" si="4"/>
        <v>0</v>
      </c>
      <c r="X21" s="7"/>
    </row>
    <row r="22" spans="2:24" s="8" customFormat="1" ht="15" x14ac:dyDescent="0.2">
      <c r="B22" s="21"/>
      <c r="C22" s="24"/>
      <c r="D22" s="26"/>
      <c r="E22" s="29"/>
      <c r="F22" s="42">
        <f t="shared" si="0"/>
        <v>0</v>
      </c>
      <c r="G22" s="15">
        <f t="shared" si="1"/>
        <v>0</v>
      </c>
      <c r="H22" s="28"/>
      <c r="I22" s="47"/>
      <c r="J22" s="50">
        <f t="shared" si="2"/>
        <v>0</v>
      </c>
      <c r="K22" s="48">
        <f t="shared" si="6"/>
        <v>0</v>
      </c>
      <c r="L22" s="31"/>
      <c r="M22" s="53">
        <f t="shared" si="3"/>
        <v>0</v>
      </c>
      <c r="N22" s="57">
        <f t="shared" si="5"/>
        <v>0</v>
      </c>
      <c r="O22" s="57">
        <f t="shared" si="4"/>
        <v>0</v>
      </c>
      <c r="X22" s="7"/>
    </row>
    <row r="23" spans="2:24" s="8" customFormat="1" ht="15" x14ac:dyDescent="0.2">
      <c r="B23" s="21"/>
      <c r="C23" s="24"/>
      <c r="D23" s="26"/>
      <c r="E23" s="29"/>
      <c r="F23" s="42">
        <f t="shared" si="0"/>
        <v>0</v>
      </c>
      <c r="G23" s="15">
        <f t="shared" si="1"/>
        <v>0</v>
      </c>
      <c r="H23" s="28"/>
      <c r="I23" s="47"/>
      <c r="J23" s="50">
        <f t="shared" si="2"/>
        <v>0</v>
      </c>
      <c r="K23" s="48">
        <f t="shared" si="6"/>
        <v>0</v>
      </c>
      <c r="L23" s="31"/>
      <c r="M23" s="53">
        <f t="shared" si="3"/>
        <v>0</v>
      </c>
      <c r="N23" s="57">
        <f t="shared" si="5"/>
        <v>0</v>
      </c>
      <c r="O23" s="57">
        <f t="shared" si="4"/>
        <v>0</v>
      </c>
      <c r="X23" s="7"/>
    </row>
    <row r="24" spans="2:24" s="8" customFormat="1" ht="15" x14ac:dyDescent="0.2">
      <c r="B24" s="21"/>
      <c r="C24" s="24"/>
      <c r="D24" s="26"/>
      <c r="E24" s="29"/>
      <c r="F24" s="42">
        <f t="shared" si="0"/>
        <v>0</v>
      </c>
      <c r="G24" s="15">
        <f t="shared" si="1"/>
        <v>0</v>
      </c>
      <c r="H24" s="28"/>
      <c r="I24" s="47"/>
      <c r="J24" s="50">
        <f t="shared" si="2"/>
        <v>0</v>
      </c>
      <c r="K24" s="48">
        <f t="shared" si="6"/>
        <v>0</v>
      </c>
      <c r="L24" s="31"/>
      <c r="M24" s="53">
        <f t="shared" si="3"/>
        <v>0</v>
      </c>
      <c r="N24" s="57">
        <f t="shared" si="5"/>
        <v>0</v>
      </c>
      <c r="O24" s="57">
        <f t="shared" si="4"/>
        <v>0</v>
      </c>
      <c r="X24" s="7"/>
    </row>
    <row r="25" spans="2:24" s="8" customFormat="1" ht="15" x14ac:dyDescent="0.2">
      <c r="B25" s="21"/>
      <c r="C25" s="24"/>
      <c r="D25" s="26"/>
      <c r="E25" s="29"/>
      <c r="F25" s="42">
        <f t="shared" si="0"/>
        <v>0</v>
      </c>
      <c r="G25" s="15">
        <f t="shared" si="1"/>
        <v>0</v>
      </c>
      <c r="H25" s="28"/>
      <c r="I25" s="47"/>
      <c r="J25" s="50">
        <f t="shared" si="2"/>
        <v>0</v>
      </c>
      <c r="K25" s="48">
        <f t="shared" si="6"/>
        <v>0</v>
      </c>
      <c r="L25" s="31"/>
      <c r="M25" s="53">
        <f t="shared" si="3"/>
        <v>0</v>
      </c>
      <c r="N25" s="57">
        <f t="shared" si="5"/>
        <v>0</v>
      </c>
      <c r="O25" s="57">
        <f t="shared" si="4"/>
        <v>0</v>
      </c>
      <c r="X25" s="7"/>
    </row>
    <row r="26" spans="2:24" s="8" customFormat="1" ht="15.75" x14ac:dyDescent="0.2">
      <c r="B26" s="59" t="s">
        <v>27</v>
      </c>
      <c r="C26" s="24"/>
      <c r="D26" s="26"/>
      <c r="E26" s="29"/>
      <c r="F26" s="42"/>
      <c r="G26" s="15"/>
      <c r="H26" s="28"/>
      <c r="I26" s="47"/>
      <c r="J26" s="50">
        <f t="shared" si="2"/>
        <v>0</v>
      </c>
      <c r="K26" s="48">
        <f t="shared" si="6"/>
        <v>0</v>
      </c>
      <c r="L26" s="31"/>
      <c r="M26" s="53">
        <f t="shared" si="3"/>
        <v>0</v>
      </c>
      <c r="N26" s="57">
        <f t="shared" si="5"/>
        <v>0</v>
      </c>
      <c r="O26" s="57">
        <f t="shared" si="4"/>
        <v>0</v>
      </c>
      <c r="X26" s="7"/>
    </row>
    <row r="27" spans="2:24" s="8" customFormat="1" ht="15" x14ac:dyDescent="0.2">
      <c r="B27" s="21" t="s">
        <v>1</v>
      </c>
      <c r="C27" s="24">
        <v>1</v>
      </c>
      <c r="D27" s="26">
        <v>100</v>
      </c>
      <c r="E27" s="29">
        <v>0.95</v>
      </c>
      <c r="F27" s="42">
        <f t="shared" si="0"/>
        <v>95</v>
      </c>
      <c r="G27" s="15">
        <f t="shared" si="1"/>
        <v>95</v>
      </c>
      <c r="H27" s="28">
        <v>20</v>
      </c>
      <c r="I27" s="47">
        <f>H27*0.8*100</f>
        <v>1600</v>
      </c>
      <c r="J27" s="50">
        <f t="shared" si="2"/>
        <v>0.8</v>
      </c>
      <c r="K27" s="48">
        <f t="shared" si="6"/>
        <v>75</v>
      </c>
      <c r="L27" s="31">
        <v>1</v>
      </c>
      <c r="M27" s="53">
        <f t="shared" si="3"/>
        <v>7500</v>
      </c>
      <c r="N27" s="57">
        <f t="shared" si="5"/>
        <v>0.78947368421052633</v>
      </c>
      <c r="O27" s="57">
        <f t="shared" si="4"/>
        <v>0.82417582417582413</v>
      </c>
      <c r="X27" s="7"/>
    </row>
    <row r="28" spans="2:24" s="8" customFormat="1" ht="15" x14ac:dyDescent="0.2">
      <c r="B28" s="21" t="s">
        <v>26</v>
      </c>
      <c r="C28" s="24">
        <v>2</v>
      </c>
      <c r="D28" s="26">
        <v>120</v>
      </c>
      <c r="E28" s="29">
        <v>1.1000000000000001</v>
      </c>
      <c r="F28" s="42">
        <f t="shared" si="0"/>
        <v>132</v>
      </c>
      <c r="G28" s="15">
        <f t="shared" si="1"/>
        <v>264</v>
      </c>
      <c r="H28" s="28"/>
      <c r="I28" s="47"/>
      <c r="J28" s="50">
        <f t="shared" si="2"/>
        <v>0</v>
      </c>
      <c r="K28" s="48">
        <f t="shared" si="6"/>
        <v>264</v>
      </c>
      <c r="L28" s="31">
        <v>0.1</v>
      </c>
      <c r="M28" s="53">
        <f t="shared" si="3"/>
        <v>2640</v>
      </c>
      <c r="N28" s="57">
        <f t="shared" si="5"/>
        <v>1</v>
      </c>
      <c r="O28" s="57">
        <f t="shared" si="4"/>
        <v>1</v>
      </c>
      <c r="X28" s="7"/>
    </row>
    <row r="29" spans="2:24" s="8" customFormat="1" ht="15" x14ac:dyDescent="0.2">
      <c r="B29" s="21"/>
      <c r="C29" s="24"/>
      <c r="D29" s="26"/>
      <c r="E29" s="29"/>
      <c r="F29" s="42">
        <f t="shared" si="0"/>
        <v>0</v>
      </c>
      <c r="G29" s="15">
        <f t="shared" si="1"/>
        <v>0</v>
      </c>
      <c r="H29" s="28"/>
      <c r="I29" s="47"/>
      <c r="J29" s="50">
        <f t="shared" si="2"/>
        <v>0</v>
      </c>
      <c r="K29" s="48">
        <f t="shared" si="6"/>
        <v>0</v>
      </c>
      <c r="L29" s="31"/>
      <c r="M29" s="53">
        <f t="shared" si="3"/>
        <v>0</v>
      </c>
      <c r="N29" s="57">
        <f t="shared" si="5"/>
        <v>0</v>
      </c>
      <c r="O29" s="57">
        <f t="shared" si="4"/>
        <v>0</v>
      </c>
      <c r="X29" s="7"/>
    </row>
    <row r="30" spans="2:24" s="8" customFormat="1" ht="15" x14ac:dyDescent="0.2">
      <c r="B30" s="21"/>
      <c r="C30" s="24"/>
      <c r="D30" s="26"/>
      <c r="E30" s="29"/>
      <c r="F30" s="42">
        <f t="shared" si="0"/>
        <v>0</v>
      </c>
      <c r="G30" s="15">
        <f t="shared" si="1"/>
        <v>0</v>
      </c>
      <c r="H30" s="28"/>
      <c r="I30" s="47"/>
      <c r="J30" s="50">
        <f t="shared" si="2"/>
        <v>0</v>
      </c>
      <c r="K30" s="48">
        <f t="shared" si="6"/>
        <v>0</v>
      </c>
      <c r="L30" s="31"/>
      <c r="M30" s="53">
        <f t="shared" si="3"/>
        <v>0</v>
      </c>
      <c r="N30" s="57">
        <f t="shared" si="5"/>
        <v>0</v>
      </c>
      <c r="O30" s="57">
        <f t="shared" si="4"/>
        <v>0</v>
      </c>
      <c r="X30" s="7"/>
    </row>
    <row r="31" spans="2:24" s="8" customFormat="1" ht="15" x14ac:dyDescent="0.2">
      <c r="B31" s="21"/>
      <c r="C31" s="24"/>
      <c r="D31" s="26"/>
      <c r="E31" s="29"/>
      <c r="F31" s="42">
        <f t="shared" si="0"/>
        <v>0</v>
      </c>
      <c r="G31" s="15">
        <f t="shared" si="1"/>
        <v>0</v>
      </c>
      <c r="H31" s="28"/>
      <c r="I31" s="47"/>
      <c r="J31" s="50">
        <f t="shared" si="2"/>
        <v>0</v>
      </c>
      <c r="K31" s="48">
        <f t="shared" si="6"/>
        <v>0</v>
      </c>
      <c r="L31" s="31"/>
      <c r="M31" s="53">
        <f t="shared" si="3"/>
        <v>0</v>
      </c>
      <c r="N31" s="57">
        <f t="shared" si="5"/>
        <v>0</v>
      </c>
      <c r="O31" s="57">
        <f t="shared" si="4"/>
        <v>0</v>
      </c>
      <c r="X31" s="7"/>
    </row>
    <row r="32" spans="2:24" s="8" customFormat="1" ht="15" x14ac:dyDescent="0.2">
      <c r="B32" s="21"/>
      <c r="C32" s="24"/>
      <c r="D32" s="26"/>
      <c r="E32" s="29"/>
      <c r="F32" s="42">
        <f t="shared" si="0"/>
        <v>0</v>
      </c>
      <c r="G32" s="15">
        <f t="shared" si="1"/>
        <v>0</v>
      </c>
      <c r="H32" s="28"/>
      <c r="I32" s="47"/>
      <c r="J32" s="50">
        <f t="shared" si="2"/>
        <v>0</v>
      </c>
      <c r="K32" s="48">
        <f t="shared" si="6"/>
        <v>0</v>
      </c>
      <c r="L32" s="31"/>
      <c r="M32" s="53">
        <f t="shared" si="3"/>
        <v>0</v>
      </c>
      <c r="N32" s="57">
        <f t="shared" si="5"/>
        <v>0</v>
      </c>
      <c r="O32" s="57">
        <f t="shared" si="4"/>
        <v>0</v>
      </c>
      <c r="X32" s="7"/>
    </row>
    <row r="33" spans="2:24" s="1" customFormat="1" ht="15" x14ac:dyDescent="0.2">
      <c r="B33" s="22"/>
      <c r="C33" s="24"/>
      <c r="D33" s="26"/>
      <c r="E33" s="29"/>
      <c r="F33" s="42">
        <f t="shared" si="0"/>
        <v>0</v>
      </c>
      <c r="G33" s="15">
        <f t="shared" si="1"/>
        <v>0</v>
      </c>
      <c r="H33" s="28"/>
      <c r="I33" s="47"/>
      <c r="J33" s="50">
        <f t="shared" si="2"/>
        <v>0</v>
      </c>
      <c r="K33" s="48">
        <f t="shared" si="6"/>
        <v>0</v>
      </c>
      <c r="L33" s="31"/>
      <c r="M33" s="53">
        <f t="shared" si="3"/>
        <v>0</v>
      </c>
      <c r="N33" s="57">
        <f t="shared" si="5"/>
        <v>0</v>
      </c>
      <c r="O33" s="57">
        <f t="shared" si="4"/>
        <v>0</v>
      </c>
      <c r="S33" s="8"/>
      <c r="T33" s="8"/>
      <c r="U33" s="8"/>
      <c r="V33" s="8"/>
      <c r="W33" s="8"/>
      <c r="X33" s="2"/>
    </row>
    <row r="34" spans="2:24" s="9" customFormat="1" ht="15.75" x14ac:dyDescent="0.25">
      <c r="B34" s="16" t="s">
        <v>10</v>
      </c>
      <c r="C34" s="16"/>
      <c r="D34" s="16"/>
      <c r="E34" s="16"/>
      <c r="F34" s="16"/>
      <c r="G34" s="17">
        <f>SUM(G8:G33)</f>
        <v>3209</v>
      </c>
      <c r="H34" s="17">
        <f>SUM(H8:H33)</f>
        <v>2420.4</v>
      </c>
      <c r="I34" s="18">
        <f>SUM(I8:I33)</f>
        <v>253310.5</v>
      </c>
      <c r="J34" s="51">
        <f t="shared" si="2"/>
        <v>1.0465646174186085</v>
      </c>
      <c r="K34" s="17">
        <f>SUM(K8:K33)</f>
        <v>788.6</v>
      </c>
      <c r="L34" s="54"/>
      <c r="M34" s="54">
        <f>SUM(M8:M33)</f>
        <v>93008</v>
      </c>
      <c r="N34" s="49">
        <f>IF(G34=0,0,K34/G34)</f>
        <v>0.2457463384231848</v>
      </c>
      <c r="O34" s="49">
        <f t="shared" si="4"/>
        <v>0.26856203177133187</v>
      </c>
      <c r="S34" s="8"/>
      <c r="T34" s="8"/>
      <c r="U34" s="8"/>
      <c r="V34" s="8"/>
      <c r="W34" s="8"/>
      <c r="X34" s="11"/>
    </row>
    <row r="35" spans="2:24" s="9" customFormat="1" ht="15.75" x14ac:dyDescent="0.25">
      <c r="G35" s="12"/>
      <c r="H35" s="12"/>
      <c r="I35" s="12"/>
      <c r="J35" s="12"/>
      <c r="K35" s="12"/>
      <c r="L35" s="12"/>
      <c r="M35" s="12"/>
      <c r="N35" s="12"/>
      <c r="O35" s="12"/>
      <c r="P35" s="12"/>
      <c r="R35" s="13"/>
      <c r="S35" s="8"/>
      <c r="T35" s="8"/>
      <c r="U35" s="8"/>
      <c r="V35" s="8"/>
      <c r="W35" s="8"/>
      <c r="X35" s="11"/>
    </row>
    <row r="36" spans="2:24" s="9" customFormat="1" ht="15.75" x14ac:dyDescent="0.25">
      <c r="G36" s="12"/>
      <c r="H36" s="12"/>
      <c r="I36" s="12"/>
      <c r="J36" s="12"/>
      <c r="K36" s="12"/>
      <c r="L36" s="12"/>
      <c r="M36" s="12"/>
      <c r="N36" s="12"/>
      <c r="O36" s="12"/>
      <c r="P36" s="12"/>
      <c r="R36" s="13"/>
      <c r="T36" s="38"/>
      <c r="V36" s="35"/>
      <c r="W36" s="10"/>
      <c r="X36" s="11"/>
    </row>
    <row r="37" spans="2:24" s="9" customFormat="1" ht="15.75" x14ac:dyDescent="0.25">
      <c r="G37" s="12"/>
      <c r="H37" s="12"/>
      <c r="I37" s="12"/>
      <c r="J37" s="12"/>
      <c r="K37" s="12"/>
      <c r="L37" s="12"/>
      <c r="M37" s="12"/>
      <c r="N37" s="12"/>
      <c r="O37" s="12"/>
      <c r="P37" s="12"/>
      <c r="R37" s="13"/>
      <c r="U37" s="35"/>
      <c r="V37" s="36"/>
      <c r="W37" s="10"/>
      <c r="X37" s="11"/>
    </row>
    <row r="38" spans="2:24" s="1" customFormat="1" ht="15.75" x14ac:dyDescent="0.25">
      <c r="P38" s="4"/>
      <c r="R38" s="4"/>
      <c r="U38" s="37"/>
      <c r="V38" s="36"/>
      <c r="W38" s="4"/>
      <c r="X38" s="2"/>
    </row>
    <row r="39" spans="2:24" s="1" customFormat="1" ht="15" x14ac:dyDescent="0.2">
      <c r="W39" s="4"/>
      <c r="X39" s="2"/>
    </row>
    <row r="40" spans="2:24" s="1" customFormat="1" ht="15" x14ac:dyDescent="0.2">
      <c r="X40" s="2"/>
    </row>
    <row r="41" spans="2:24" s="1" customFormat="1" ht="15" x14ac:dyDescent="0.2">
      <c r="X41" s="2"/>
    </row>
    <row r="42" spans="2:24" s="1" customFormat="1" ht="15" x14ac:dyDescent="0.2">
      <c r="X42" s="2"/>
    </row>
    <row r="43" spans="2:24" s="1" customFormat="1" ht="15" x14ac:dyDescent="0.2">
      <c r="X43" s="2"/>
    </row>
    <row r="44" spans="2:24" s="1" customFormat="1" ht="15" x14ac:dyDescent="0.2">
      <c r="X44" s="2"/>
    </row>
    <row r="45" spans="2:24" s="1" customFormat="1" ht="15" x14ac:dyDescent="0.2">
      <c r="X45" s="2"/>
    </row>
    <row r="46" spans="2:24" s="1" customFormat="1" ht="15" x14ac:dyDescent="0.2">
      <c r="X46" s="2"/>
    </row>
    <row r="47" spans="2:24" s="1" customFormat="1" ht="15" x14ac:dyDescent="0.2">
      <c r="X47" s="2"/>
    </row>
    <row r="48" spans="2:24" s="1" customFormat="1" ht="15" x14ac:dyDescent="0.2">
      <c r="X48" s="2"/>
    </row>
    <row r="49" spans="24:24" s="1" customFormat="1" ht="15" x14ac:dyDescent="0.2">
      <c r="X49" s="2"/>
    </row>
    <row r="50" spans="24:24" s="1" customFormat="1" ht="15" x14ac:dyDescent="0.2">
      <c r="X50" s="2"/>
    </row>
    <row r="51" spans="24:24" s="1" customFormat="1" ht="15" x14ac:dyDescent="0.2">
      <c r="X51" s="2"/>
    </row>
    <row r="52" spans="24:24" s="1" customFormat="1" ht="15" x14ac:dyDescent="0.2">
      <c r="X52" s="2"/>
    </row>
    <row r="53" spans="24:24" s="1" customFormat="1" ht="15" x14ac:dyDescent="0.2">
      <c r="X53" s="2"/>
    </row>
    <row r="54" spans="24:24" s="1" customFormat="1" ht="15" x14ac:dyDescent="0.2">
      <c r="X54" s="2"/>
    </row>
    <row r="55" spans="24:24" s="1" customFormat="1" ht="15" x14ac:dyDescent="0.2">
      <c r="X55" s="2"/>
    </row>
    <row r="56" spans="24:24" s="1" customFormat="1" ht="15" x14ac:dyDescent="0.2">
      <c r="X56" s="2"/>
    </row>
    <row r="57" spans="24:24" s="1" customFormat="1" ht="15" x14ac:dyDescent="0.2">
      <c r="X57" s="2"/>
    </row>
    <row r="58" spans="24:24" s="1" customFormat="1" ht="15" x14ac:dyDescent="0.2">
      <c r="X58" s="2"/>
    </row>
  </sheetData>
  <mergeCells count="4">
    <mergeCell ref="B4:B7"/>
    <mergeCell ref="H4:J4"/>
    <mergeCell ref="K4:O4"/>
    <mergeCell ref="N5:O5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Beispiel_1</vt:lpstr>
      <vt:lpstr>Tabelle2</vt:lpstr>
      <vt:lpstr>Tabelle3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Blaeß, Dieter (RPF)</dc:creator>
  <cp:lastModifiedBy>Ahrens, Friedrich Dr. (MLR)</cp:lastModifiedBy>
  <cp:lastPrinted>2017-04-20T11:47:25Z</cp:lastPrinted>
  <dcterms:created xsi:type="dcterms:W3CDTF">2017-04-04T15:12:38Z</dcterms:created>
  <dcterms:modified xsi:type="dcterms:W3CDTF">2017-12-21T09:23:53Z</dcterms:modified>
</cp:coreProperties>
</file>